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Marketing\NEW WEBSITE\"/>
    </mc:Choice>
  </mc:AlternateContent>
  <xr:revisionPtr revIDLastSave="0" documentId="14_{5B40F295-652A-40C1-9CE2-37F5536813D3}" xr6:coauthVersionLast="47" xr6:coauthVersionMax="47" xr10:uidLastSave="{00000000-0000-0000-0000-000000000000}"/>
  <bookViews>
    <workbookView xWindow="9765" yWindow="3555" windowWidth="27825" windowHeight="16335" xr2:uid="{7C4577CC-9417-4877-8971-C4225DBED70C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78" i="1" l="1"/>
  <c r="E378" i="1"/>
  <c r="F377" i="1"/>
  <c r="E377" i="1"/>
  <c r="F376" i="1"/>
  <c r="E376" i="1"/>
  <c r="F375" i="1"/>
  <c r="E375" i="1"/>
  <c r="F374" i="1"/>
  <c r="E374" i="1"/>
  <c r="F373" i="1"/>
  <c r="E373" i="1"/>
  <c r="F372" i="1"/>
  <c r="E372" i="1"/>
  <c r="F371" i="1"/>
  <c r="E371" i="1"/>
  <c r="F370" i="1"/>
  <c r="E370" i="1"/>
  <c r="F369" i="1"/>
  <c r="E369" i="1"/>
  <c r="F368" i="1"/>
  <c r="E368" i="1"/>
  <c r="F367" i="1"/>
  <c r="E367" i="1"/>
  <c r="F366" i="1"/>
  <c r="E366" i="1"/>
  <c r="F365" i="1"/>
  <c r="E365" i="1"/>
  <c r="F364" i="1"/>
  <c r="E364" i="1"/>
  <c r="F362" i="1"/>
  <c r="E362" i="1"/>
  <c r="F361" i="1"/>
  <c r="E361" i="1"/>
  <c r="F360" i="1"/>
  <c r="E360" i="1"/>
  <c r="F359" i="1"/>
  <c r="E359" i="1"/>
  <c r="F357" i="1"/>
  <c r="E357" i="1"/>
  <c r="F356" i="1"/>
  <c r="E356" i="1"/>
  <c r="F355" i="1"/>
  <c r="E355" i="1"/>
  <c r="F354" i="1"/>
  <c r="E354" i="1"/>
  <c r="F353" i="1"/>
  <c r="E353" i="1"/>
  <c r="F352" i="1"/>
  <c r="E352" i="1"/>
  <c r="F351" i="1"/>
  <c r="E351" i="1"/>
  <c r="F350" i="1"/>
  <c r="E350" i="1"/>
  <c r="F349" i="1"/>
  <c r="E349" i="1"/>
  <c r="F348" i="1"/>
  <c r="E348" i="1"/>
  <c r="F347" i="1"/>
  <c r="E347" i="1"/>
  <c r="F346" i="1"/>
  <c r="E346" i="1"/>
  <c r="F345" i="1"/>
  <c r="E345" i="1"/>
  <c r="F344" i="1"/>
  <c r="E344" i="1"/>
  <c r="F343" i="1"/>
  <c r="E343" i="1"/>
  <c r="F342" i="1"/>
  <c r="E342" i="1"/>
  <c r="F341" i="1"/>
  <c r="E341" i="1"/>
  <c r="F340" i="1"/>
  <c r="E340" i="1"/>
  <c r="F339" i="1"/>
  <c r="E339" i="1"/>
  <c r="F338" i="1"/>
  <c r="E338" i="1"/>
  <c r="F337" i="1"/>
  <c r="E337" i="1"/>
  <c r="F336" i="1"/>
  <c r="E336" i="1"/>
  <c r="F335" i="1"/>
  <c r="E335" i="1"/>
  <c r="F333" i="1"/>
  <c r="E333" i="1"/>
  <c r="F332" i="1"/>
  <c r="E332" i="1"/>
  <c r="F331" i="1"/>
  <c r="E331" i="1"/>
  <c r="F330" i="1"/>
  <c r="E330" i="1"/>
  <c r="F329" i="1"/>
  <c r="E329" i="1"/>
  <c r="F328" i="1"/>
  <c r="E328" i="1"/>
  <c r="F327" i="1"/>
  <c r="E327" i="1"/>
  <c r="F326" i="1"/>
  <c r="E326" i="1"/>
  <c r="F324" i="1"/>
  <c r="E324" i="1"/>
  <c r="F323" i="1"/>
  <c r="E323" i="1"/>
  <c r="F322" i="1"/>
  <c r="E322" i="1"/>
  <c r="F321" i="1"/>
  <c r="E321" i="1"/>
  <c r="F320" i="1"/>
  <c r="E320" i="1"/>
  <c r="F319" i="1"/>
  <c r="E319" i="1"/>
  <c r="F318" i="1"/>
  <c r="E318" i="1"/>
  <c r="F317" i="1"/>
  <c r="E317" i="1"/>
  <c r="F316" i="1"/>
  <c r="E316" i="1"/>
  <c r="F314" i="1"/>
  <c r="E314" i="1"/>
  <c r="F313" i="1"/>
  <c r="E313" i="1"/>
  <c r="F312" i="1"/>
  <c r="E312" i="1"/>
  <c r="F311" i="1"/>
  <c r="E311" i="1"/>
  <c r="F310" i="1"/>
  <c r="E310" i="1"/>
  <c r="F309" i="1"/>
  <c r="E309" i="1"/>
  <c r="F308" i="1"/>
  <c r="E308" i="1"/>
  <c r="F307" i="1"/>
  <c r="E307" i="1"/>
  <c r="F306" i="1"/>
  <c r="E306" i="1"/>
  <c r="F305" i="1"/>
  <c r="E305" i="1"/>
  <c r="F304" i="1"/>
  <c r="E304" i="1"/>
  <c r="F303" i="1"/>
  <c r="E303" i="1"/>
  <c r="F302" i="1"/>
  <c r="E302" i="1"/>
  <c r="F301" i="1"/>
  <c r="E301" i="1"/>
  <c r="F300" i="1"/>
  <c r="E300" i="1"/>
  <c r="F299" i="1"/>
  <c r="E299" i="1"/>
  <c r="F298" i="1"/>
  <c r="E298" i="1"/>
  <c r="F297" i="1"/>
  <c r="E297" i="1"/>
  <c r="F295" i="1"/>
  <c r="E295" i="1"/>
  <c r="F294" i="1"/>
  <c r="E294" i="1"/>
  <c r="F293" i="1"/>
  <c r="E293" i="1"/>
  <c r="F292" i="1"/>
  <c r="E292" i="1"/>
  <c r="F291" i="1"/>
  <c r="E291" i="1"/>
  <c r="F290" i="1"/>
  <c r="E290" i="1"/>
  <c r="F289" i="1"/>
  <c r="E289" i="1"/>
  <c r="F288" i="1"/>
  <c r="E288" i="1"/>
  <c r="F287" i="1"/>
  <c r="E287" i="1"/>
  <c r="F286" i="1"/>
  <c r="E286" i="1"/>
  <c r="F285" i="1"/>
  <c r="E285" i="1"/>
  <c r="F284" i="1"/>
  <c r="E284" i="1"/>
  <c r="F283" i="1"/>
  <c r="E283" i="1"/>
  <c r="F282" i="1"/>
  <c r="F280" i="1"/>
  <c r="E280" i="1"/>
  <c r="F279" i="1"/>
  <c r="E279" i="1"/>
  <c r="F278" i="1"/>
  <c r="E278" i="1"/>
  <c r="F277" i="1"/>
  <c r="E277" i="1"/>
  <c r="F276" i="1"/>
  <c r="E276" i="1"/>
  <c r="F275" i="1"/>
  <c r="E275" i="1"/>
  <c r="F273" i="1"/>
  <c r="E273" i="1"/>
  <c r="F272" i="1"/>
  <c r="E272" i="1"/>
  <c r="F271" i="1"/>
  <c r="E271" i="1"/>
  <c r="F270" i="1"/>
  <c r="E270" i="1"/>
  <c r="F269" i="1"/>
  <c r="E269" i="1"/>
  <c r="F268" i="1"/>
  <c r="E268" i="1"/>
  <c r="F267" i="1"/>
  <c r="E267" i="1"/>
  <c r="F266" i="1"/>
  <c r="E266" i="1"/>
  <c r="F265" i="1"/>
  <c r="E265" i="1"/>
  <c r="F264" i="1"/>
  <c r="E264" i="1"/>
  <c r="F262" i="1"/>
  <c r="E262" i="1"/>
  <c r="F261" i="1"/>
  <c r="E261" i="1"/>
  <c r="F260" i="1"/>
  <c r="E260" i="1"/>
  <c r="F259" i="1"/>
  <c r="E259" i="1"/>
  <c r="F258" i="1"/>
  <c r="E258" i="1"/>
  <c r="F257" i="1"/>
  <c r="E257" i="1"/>
  <c r="F256" i="1"/>
  <c r="E256" i="1"/>
  <c r="F255" i="1"/>
  <c r="E255" i="1"/>
  <c r="F254" i="1"/>
  <c r="E254" i="1"/>
  <c r="F253" i="1"/>
  <c r="E253" i="1"/>
  <c r="F252" i="1"/>
  <c r="E252" i="1"/>
  <c r="F250" i="1"/>
  <c r="E250" i="1"/>
  <c r="F248" i="1"/>
  <c r="E248" i="1"/>
  <c r="F247" i="1"/>
  <c r="F246" i="1"/>
  <c r="E246" i="1"/>
  <c r="F245" i="1"/>
  <c r="E245" i="1"/>
  <c r="F243" i="1"/>
  <c r="E243" i="1"/>
  <c r="F242" i="1"/>
  <c r="E242" i="1"/>
  <c r="F241" i="1"/>
  <c r="E241" i="1"/>
  <c r="F240" i="1"/>
  <c r="E240" i="1"/>
  <c r="E239" i="1"/>
  <c r="F238" i="1"/>
  <c r="E238" i="1"/>
  <c r="F237" i="1"/>
  <c r="E237" i="1"/>
  <c r="F236" i="1"/>
  <c r="E236" i="1"/>
  <c r="F235" i="1"/>
  <c r="E235" i="1"/>
  <c r="F234" i="1"/>
  <c r="E234" i="1"/>
  <c r="F233" i="1"/>
  <c r="E233" i="1"/>
  <c r="F232" i="1"/>
  <c r="E232" i="1"/>
  <c r="F231" i="1"/>
  <c r="E231" i="1"/>
  <c r="F230" i="1"/>
  <c r="E230" i="1"/>
  <c r="F229" i="1"/>
  <c r="E229" i="1"/>
  <c r="F228" i="1"/>
  <c r="E228" i="1"/>
  <c r="F227" i="1"/>
  <c r="E227" i="1"/>
  <c r="F226" i="1"/>
  <c r="E226" i="1"/>
  <c r="F225" i="1"/>
  <c r="E225" i="1"/>
  <c r="F224" i="1"/>
  <c r="E224" i="1"/>
  <c r="F223" i="1"/>
  <c r="E223" i="1"/>
  <c r="F221" i="1"/>
  <c r="E221" i="1"/>
  <c r="F220" i="1"/>
  <c r="E220" i="1"/>
  <c r="F219" i="1"/>
  <c r="E219" i="1"/>
  <c r="F218" i="1"/>
  <c r="E218" i="1"/>
  <c r="F217" i="1"/>
  <c r="E217" i="1"/>
  <c r="F216" i="1"/>
  <c r="E216" i="1"/>
  <c r="F215" i="1"/>
  <c r="E215" i="1"/>
  <c r="F214" i="1"/>
  <c r="E214" i="1"/>
  <c r="F213" i="1"/>
  <c r="E213" i="1"/>
  <c r="F212" i="1"/>
  <c r="E212" i="1"/>
  <c r="F211" i="1"/>
  <c r="E211" i="1"/>
  <c r="F210" i="1"/>
  <c r="E210" i="1"/>
  <c r="F209" i="1"/>
  <c r="E209" i="1"/>
  <c r="F208" i="1"/>
  <c r="E208" i="1"/>
  <c r="F206" i="1"/>
  <c r="E206" i="1"/>
  <c r="F205" i="1"/>
  <c r="E205" i="1"/>
  <c r="F204" i="1"/>
  <c r="E204" i="1"/>
  <c r="F203" i="1"/>
  <c r="E203" i="1"/>
  <c r="F202" i="1"/>
  <c r="E202" i="1"/>
  <c r="F201" i="1"/>
  <c r="E201" i="1"/>
  <c r="F200" i="1"/>
  <c r="E200" i="1"/>
  <c r="F199" i="1"/>
  <c r="E199" i="1"/>
  <c r="F198" i="1"/>
  <c r="E198" i="1"/>
  <c r="F197" i="1"/>
  <c r="E197" i="1"/>
  <c r="F196" i="1"/>
  <c r="E196" i="1"/>
  <c r="F194" i="1"/>
  <c r="E194" i="1"/>
  <c r="F193" i="1"/>
  <c r="E193" i="1"/>
  <c r="F192" i="1"/>
  <c r="E192" i="1"/>
  <c r="F191" i="1"/>
  <c r="E191" i="1"/>
  <c r="F190" i="1"/>
  <c r="E190" i="1"/>
  <c r="F189" i="1"/>
  <c r="E189" i="1"/>
  <c r="F188" i="1"/>
  <c r="E188" i="1"/>
  <c r="F187" i="1"/>
  <c r="E187" i="1"/>
  <c r="F186" i="1"/>
  <c r="E186" i="1"/>
  <c r="F185" i="1"/>
  <c r="E185" i="1"/>
  <c r="F184" i="1"/>
  <c r="E184" i="1"/>
  <c r="F183" i="1"/>
  <c r="E183" i="1"/>
  <c r="F182" i="1"/>
  <c r="E182" i="1"/>
  <c r="F181" i="1"/>
  <c r="E181" i="1"/>
  <c r="F180" i="1"/>
  <c r="E180" i="1"/>
  <c r="F179" i="1"/>
  <c r="E179" i="1"/>
  <c r="F178" i="1"/>
  <c r="E178" i="1"/>
  <c r="F177" i="1"/>
  <c r="E177" i="1"/>
  <c r="F176" i="1"/>
  <c r="E176" i="1"/>
  <c r="F175" i="1"/>
  <c r="E175" i="1"/>
  <c r="F174" i="1"/>
  <c r="E174" i="1"/>
  <c r="F173" i="1"/>
  <c r="E173" i="1"/>
  <c r="F172" i="1"/>
  <c r="E172" i="1"/>
  <c r="F171" i="1"/>
  <c r="E171" i="1"/>
  <c r="F170" i="1"/>
  <c r="E170" i="1"/>
  <c r="F169" i="1"/>
  <c r="E169" i="1"/>
  <c r="F168" i="1"/>
  <c r="E168" i="1"/>
  <c r="F167" i="1"/>
  <c r="E167" i="1"/>
  <c r="F166" i="1"/>
  <c r="E166" i="1"/>
  <c r="F165" i="1"/>
  <c r="E165" i="1"/>
  <c r="F164" i="1"/>
  <c r="E164" i="1"/>
  <c r="F163" i="1"/>
  <c r="E163" i="1"/>
  <c r="F162" i="1"/>
  <c r="E162" i="1"/>
  <c r="F161" i="1"/>
  <c r="E161" i="1"/>
  <c r="F160" i="1"/>
  <c r="E160" i="1"/>
  <c r="F159" i="1"/>
  <c r="E159" i="1"/>
  <c r="F158" i="1"/>
  <c r="E158" i="1"/>
  <c r="F155" i="1"/>
  <c r="E155" i="1"/>
  <c r="F154" i="1"/>
  <c r="E154" i="1"/>
  <c r="F153" i="1"/>
  <c r="E153" i="1"/>
  <c r="F152" i="1"/>
  <c r="E152" i="1"/>
  <c r="F151" i="1"/>
  <c r="E151" i="1"/>
  <c r="F150" i="1"/>
  <c r="E150" i="1"/>
  <c r="F149" i="1"/>
  <c r="E149" i="1"/>
  <c r="F148" i="1"/>
  <c r="E148" i="1"/>
  <c r="F147" i="1"/>
  <c r="E147" i="1"/>
  <c r="F146" i="1"/>
  <c r="E146" i="1"/>
  <c r="F145" i="1"/>
  <c r="E145" i="1"/>
  <c r="F144" i="1"/>
  <c r="F143" i="1"/>
  <c r="E143" i="1"/>
  <c r="F142" i="1"/>
  <c r="E142" i="1"/>
  <c r="F141" i="1"/>
  <c r="E141" i="1"/>
  <c r="F140" i="1"/>
  <c r="E140" i="1"/>
  <c r="F139" i="1"/>
  <c r="E139" i="1"/>
  <c r="F138" i="1"/>
  <c r="E138" i="1"/>
  <c r="F137" i="1"/>
  <c r="E137" i="1"/>
  <c r="F136" i="1"/>
  <c r="E136" i="1"/>
  <c r="F135" i="1"/>
  <c r="E135" i="1"/>
  <c r="F134" i="1"/>
  <c r="E134" i="1"/>
  <c r="F133" i="1"/>
  <c r="E133" i="1"/>
  <c r="F132" i="1"/>
  <c r="E132" i="1"/>
  <c r="F131" i="1"/>
  <c r="E131" i="1"/>
  <c r="F130" i="1"/>
  <c r="E130" i="1"/>
  <c r="F129" i="1"/>
  <c r="E129" i="1"/>
  <c r="F128" i="1"/>
  <c r="E128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F102" i="1"/>
  <c r="E102" i="1"/>
  <c r="F101" i="1"/>
  <c r="E101" i="1"/>
  <c r="F100" i="1"/>
  <c r="E100" i="1"/>
  <c r="F99" i="1"/>
  <c r="E99" i="1"/>
  <c r="F98" i="1"/>
  <c r="E98" i="1"/>
  <c r="F97" i="1"/>
  <c r="E97" i="1"/>
  <c r="F96" i="1"/>
  <c r="E96" i="1"/>
  <c r="F94" i="1"/>
  <c r="E94" i="1"/>
  <c r="F93" i="1"/>
  <c r="E93" i="1"/>
  <c r="F92" i="1"/>
  <c r="E92" i="1"/>
  <c r="F91" i="1"/>
  <c r="E91" i="1"/>
  <c r="F90" i="1"/>
  <c r="E90" i="1"/>
  <c r="F89" i="1"/>
  <c r="E89" i="1"/>
  <c r="F88" i="1"/>
  <c r="E88" i="1"/>
  <c r="F87" i="1"/>
  <c r="E87" i="1"/>
  <c r="F86" i="1"/>
  <c r="E86" i="1"/>
  <c r="F85" i="1"/>
  <c r="E85" i="1"/>
  <c r="F84" i="1"/>
  <c r="E84" i="1"/>
  <c r="F83" i="1"/>
  <c r="E83" i="1"/>
  <c r="E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F73" i="1"/>
  <c r="E73" i="1"/>
  <c r="F72" i="1"/>
  <c r="E72" i="1"/>
  <c r="F71" i="1"/>
  <c r="E71" i="1"/>
  <c r="F69" i="1"/>
  <c r="E69" i="1"/>
  <c r="F68" i="1"/>
  <c r="E68" i="1"/>
  <c r="F67" i="1"/>
  <c r="E67" i="1"/>
  <c r="F66" i="1"/>
  <c r="E66" i="1"/>
  <c r="F65" i="1"/>
  <c r="E65" i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F56" i="1"/>
  <c r="E56" i="1"/>
  <c r="F55" i="1"/>
  <c r="E55" i="1"/>
  <c r="F54" i="1"/>
  <c r="E54" i="1"/>
  <c r="F52" i="1"/>
  <c r="E52" i="1"/>
  <c r="F51" i="1"/>
  <c r="E51" i="1"/>
  <c r="F49" i="1"/>
  <c r="E49" i="1"/>
  <c r="F48" i="1"/>
  <c r="E48" i="1"/>
  <c r="F47" i="1"/>
  <c r="E47" i="1"/>
  <c r="F46" i="1"/>
  <c r="E46" i="1"/>
  <c r="F43" i="1"/>
  <c r="E43" i="1"/>
  <c r="F42" i="1"/>
  <c r="E42" i="1"/>
  <c r="F41" i="1"/>
  <c r="E41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E24" i="1"/>
  <c r="F23" i="1"/>
  <c r="E23" i="1"/>
  <c r="F22" i="1"/>
  <c r="E22" i="1"/>
  <c r="F21" i="1"/>
  <c r="E21" i="1"/>
  <c r="F20" i="1"/>
  <c r="E20" i="1"/>
  <c r="F18" i="1"/>
  <c r="E18" i="1"/>
  <c r="F17" i="1"/>
  <c r="E17" i="1"/>
  <c r="F16" i="1"/>
  <c r="E16" i="1"/>
  <c r="F15" i="1"/>
  <c r="E15" i="1"/>
  <c r="F13" i="1"/>
  <c r="E13" i="1"/>
  <c r="F12" i="1"/>
  <c r="E12" i="1"/>
  <c r="F11" i="1"/>
  <c r="E11" i="1"/>
  <c r="F10" i="1"/>
  <c r="E10" i="1"/>
</calcChain>
</file>

<file path=xl/sharedStrings.xml><?xml version="1.0" encoding="utf-8"?>
<sst xmlns="http://schemas.openxmlformats.org/spreadsheetml/2006/main" count="1113" uniqueCount="781">
  <si>
    <t>Agri-Starts</t>
  </si>
  <si>
    <t>2026 Availability</t>
  </si>
  <si>
    <t>Weeks</t>
  </si>
  <si>
    <t>33-34</t>
  </si>
  <si>
    <t>Heather McDermott</t>
  </si>
  <si>
    <t>Heather@agristarts.com</t>
  </si>
  <si>
    <t xml:space="preserve">If product is unavailable, </t>
  </si>
  <si>
    <t>Phone: 407-889-8055</t>
  </si>
  <si>
    <t>Suzanne Bogan</t>
  </si>
  <si>
    <t>Suzanne@agristarts.com</t>
  </si>
  <si>
    <t>use the date provided to pre-book</t>
  </si>
  <si>
    <t>Fax: 407-889-2523</t>
  </si>
  <si>
    <t>John Hoblick</t>
  </si>
  <si>
    <t>John@agristarts.com</t>
  </si>
  <si>
    <t>If availability says "CALL", the variety</t>
  </si>
  <si>
    <t>Doyle Hicks</t>
  </si>
  <si>
    <t>Doyle@agristarts.com</t>
  </si>
  <si>
    <t xml:space="preserve"> is unavailable for at least 10 months</t>
  </si>
  <si>
    <t>Victoria Sossoman</t>
  </si>
  <si>
    <t>Victoria@agristarts.com</t>
  </si>
  <si>
    <t>Genus</t>
  </si>
  <si>
    <t>Species &amp; Common Name</t>
  </si>
  <si>
    <t>Price</t>
  </si>
  <si>
    <t>Avail</t>
  </si>
  <si>
    <t>Item Code</t>
  </si>
  <si>
    <t>Edibles</t>
  </si>
  <si>
    <t>72 Per Tray</t>
  </si>
  <si>
    <t>Kiwi</t>
  </si>
  <si>
    <t>Actinidia</t>
  </si>
  <si>
    <t>arguta 'Prolific' (Self-Fertile Female)</t>
  </si>
  <si>
    <t>ACTPROL 72</t>
  </si>
  <si>
    <t>chinensis 'Tomuri' (Male)</t>
  </si>
  <si>
    <t>ACTCHTO 72</t>
  </si>
  <si>
    <t>chinensis 'Vincent' (Female)</t>
  </si>
  <si>
    <t>ACTCHVI 72</t>
  </si>
  <si>
    <t>arguta 'Issai' (Self-Fertile Female)</t>
  </si>
  <si>
    <t>ACTISSA 72</t>
  </si>
  <si>
    <t>Pineapple</t>
  </si>
  <si>
    <t>Ananas</t>
  </si>
  <si>
    <t>comosus 'Elite Gold'</t>
  </si>
  <si>
    <t>ANAELGO 72</t>
  </si>
  <si>
    <t>comosus 'Florida Special'</t>
  </si>
  <si>
    <t>ANAFLSP 72</t>
  </si>
  <si>
    <t>comosus 'Sugarloaf'</t>
  </si>
  <si>
    <t>ANASUGA 72</t>
  </si>
  <si>
    <t>comosus 'White Jade'</t>
  </si>
  <si>
    <t>ANAWHJA 72</t>
  </si>
  <si>
    <t>Fig</t>
  </si>
  <si>
    <t>Ficus</t>
  </si>
  <si>
    <t>'Beer's Black'</t>
  </si>
  <si>
    <t>FICBEBL 72</t>
  </si>
  <si>
    <t xml:space="preserve">'Black Mission'  </t>
  </si>
  <si>
    <t>FICBLMI 72</t>
  </si>
  <si>
    <t>'Brown Turkey'</t>
  </si>
  <si>
    <t>FICBRTU 72</t>
  </si>
  <si>
    <t xml:space="preserve">'Celeste'  </t>
  </si>
  <si>
    <t>FICCELE 72</t>
  </si>
  <si>
    <t>'Chicago Hardy'</t>
  </si>
  <si>
    <t>FICCHHA 72</t>
  </si>
  <si>
    <t>'Fignomenal'</t>
  </si>
  <si>
    <t>FICFIGN 72</t>
  </si>
  <si>
    <t xml:space="preserve">'Kadota' </t>
  </si>
  <si>
    <t>FICKADO 72</t>
  </si>
  <si>
    <t>'Lattarula' (Italian Honey)</t>
  </si>
  <si>
    <t>FICLATT 72</t>
  </si>
  <si>
    <t>'LSU Gold' (Fig)</t>
  </si>
  <si>
    <t>FICLSGO 72</t>
  </si>
  <si>
    <t>'Magnolia'</t>
  </si>
  <si>
    <t>FICMAGN 72</t>
  </si>
  <si>
    <t>Olympian'</t>
  </si>
  <si>
    <t>FICOLYM 72</t>
  </si>
  <si>
    <t>'Violette de Bordeaux'</t>
  </si>
  <si>
    <t>FICVIBO 72</t>
  </si>
  <si>
    <t>'Yellow Long Neck' (Fig)</t>
  </si>
  <si>
    <t>FICYELN 72</t>
  </si>
  <si>
    <t>Banana</t>
  </si>
  <si>
    <t>Musa- edible</t>
  </si>
  <si>
    <t>'Double' (Mahoi)</t>
  </si>
  <si>
    <t>MUSDOUB 72</t>
  </si>
  <si>
    <t>'Dwarf Cavendish'</t>
  </si>
  <si>
    <t>MUSDWCA 72</t>
  </si>
  <si>
    <t>FHIA-1 'Goldfinger' (CVT)</t>
  </si>
  <si>
    <t>MUSFH1 72</t>
  </si>
  <si>
    <t>**NEW**</t>
  </si>
  <si>
    <t>FHIA-2 'Mona Lisa' (CVT)</t>
  </si>
  <si>
    <t>MUSFH2 72</t>
  </si>
  <si>
    <t>Dwarf Green'</t>
  </si>
  <si>
    <t>MUSDWGR 72</t>
  </si>
  <si>
    <t xml:space="preserve">Red Trunk' Popoulu </t>
  </si>
  <si>
    <t>MUSRTPO 72</t>
  </si>
  <si>
    <t>Gran Nain'</t>
  </si>
  <si>
    <t>MUSGRNA 72</t>
  </si>
  <si>
    <t>'Lacatan'</t>
  </si>
  <si>
    <t>MUSLACA 72</t>
  </si>
  <si>
    <t xml:space="preserve"> 'Red Dacca' </t>
  </si>
  <si>
    <t>MUSRECU 72</t>
  </si>
  <si>
    <t>'Truly Tiny'</t>
  </si>
  <si>
    <t>MUSTRTI 72</t>
  </si>
  <si>
    <t>Olive</t>
  </si>
  <si>
    <t xml:space="preserve"> </t>
  </si>
  <si>
    <t>Olea</t>
  </si>
  <si>
    <t>europea 'Arbequina'</t>
  </si>
  <si>
    <t>OLEARBE 72</t>
  </si>
  <si>
    <t>‘Chemlali’</t>
  </si>
  <si>
    <t>OLECHEM 72</t>
  </si>
  <si>
    <t>Coratina' (Olive)</t>
  </si>
  <si>
    <t>OLECORA 72</t>
  </si>
  <si>
    <t>Leccino' (Olive)</t>
  </si>
  <si>
    <t>OLELECC 72</t>
  </si>
  <si>
    <t>Rootstock</t>
  </si>
  <si>
    <t>Prunus</t>
  </si>
  <si>
    <t>'Flordaguard'</t>
  </si>
  <si>
    <t>PRUFLGU 72</t>
  </si>
  <si>
    <t>'MP-29' Peach Rootstock (FFSP LIC45-011)</t>
  </si>
  <si>
    <t>PRUMP29 72</t>
  </si>
  <si>
    <t>Pomegranate</t>
  </si>
  <si>
    <t>Punica</t>
  </si>
  <si>
    <t>granatum 'Azadi'</t>
  </si>
  <si>
    <t>PUNAZAD 72</t>
  </si>
  <si>
    <t>granatum 'Afganski'</t>
  </si>
  <si>
    <t>PUNAFGA 72</t>
  </si>
  <si>
    <t>granatum 'Dwarf Red' (Ornamental)</t>
  </si>
  <si>
    <t>PUNDWRE 72</t>
  </si>
  <si>
    <t>granatum 'Kara Bala Miursal'</t>
  </si>
  <si>
    <t>PUNKBMI 72</t>
  </si>
  <si>
    <t>granatum 'Parfyanka'</t>
  </si>
  <si>
    <t>PUNPARF 72</t>
  </si>
  <si>
    <t xml:space="preserve">granatum ‘Salavatski’ </t>
  </si>
  <si>
    <t>PUNSALA 72</t>
  </si>
  <si>
    <t xml:space="preserve">Punica </t>
  </si>
  <si>
    <t xml:space="preserve">granatum ‘Shirin Pust Ghermez Saveh’ </t>
  </si>
  <si>
    <t>PUNSPGS 72</t>
  </si>
  <si>
    <t xml:space="preserve">granatum 'Sirenevyi' </t>
  </si>
  <si>
    <t>PUNSIRE 72</t>
  </si>
  <si>
    <t>granatum 'Sweet'</t>
  </si>
  <si>
    <t>PUNSWEE 72</t>
  </si>
  <si>
    <t xml:space="preserve">granatum ‘Wonderful’ </t>
  </si>
  <si>
    <t>PUNWOND 72</t>
  </si>
  <si>
    <t>Raspberry</t>
  </si>
  <si>
    <t>Rubus</t>
  </si>
  <si>
    <t>Caroline' (thorny) PP10,412</t>
  </si>
  <si>
    <t>RUBCARO 72</t>
  </si>
  <si>
    <t>'Fall Gold'</t>
  </si>
  <si>
    <t>RUBFAGO 72</t>
  </si>
  <si>
    <t>'Glencoe'</t>
  </si>
  <si>
    <t>RUBGLEN 72</t>
  </si>
  <si>
    <t>'Nantahala' PP20,689</t>
  </si>
  <si>
    <t>RUBNANT 72</t>
  </si>
  <si>
    <t xml:space="preserve"> 'Mysore'</t>
  </si>
  <si>
    <t>RUBMYSO 72</t>
  </si>
  <si>
    <t>Blackberry</t>
  </si>
  <si>
    <t>'Apache' PP11,865</t>
  </si>
  <si>
    <t>RUBAPAC 72</t>
  </si>
  <si>
    <t xml:space="preserve">Arapaho' PP8,510 </t>
  </si>
  <si>
    <t>RUBARAP 72</t>
  </si>
  <si>
    <t>Big Daddy'  PP30,062</t>
  </si>
  <si>
    <t>RUBBIDA 72</t>
  </si>
  <si>
    <t>'Caddo' PPAF</t>
  </si>
  <si>
    <t>RUBCADD 72</t>
  </si>
  <si>
    <t>Columbia Star' PP33701</t>
  </si>
  <si>
    <t>RUBCOST 72</t>
  </si>
  <si>
    <t xml:space="preserve">'Chester' </t>
  </si>
  <si>
    <t>RUBCHES 72</t>
  </si>
  <si>
    <t>Eclipse' PP25,532</t>
  </si>
  <si>
    <t>RUBECLI 72</t>
  </si>
  <si>
    <t>Galaxy' PP30,062</t>
  </si>
  <si>
    <t>RUBGALA 72</t>
  </si>
  <si>
    <t>'Prime-Ark® Horizon' PP34,867 (thorny)</t>
  </si>
  <si>
    <t>RUBHORI 72</t>
  </si>
  <si>
    <t xml:space="preserve"> 'Immaculate' PPAF</t>
  </si>
  <si>
    <t>RUBIMMA 72</t>
  </si>
  <si>
    <t>'Kiowa' PP9,861 (thorny)</t>
  </si>
  <si>
    <t>RUBKIOW 72</t>
  </si>
  <si>
    <t xml:space="preserve">'Natchez' PPAF </t>
  </si>
  <si>
    <t>RUBNATC 72</t>
  </si>
  <si>
    <t>'Navaho'</t>
  </si>
  <si>
    <t>RUBNAVA 72</t>
  </si>
  <si>
    <t>'Osage' PP26,120</t>
  </si>
  <si>
    <t>RUBOSAG 72</t>
  </si>
  <si>
    <t>'Ouachita' PP17,162</t>
  </si>
  <si>
    <t>RUBOUAC 72</t>
  </si>
  <si>
    <t>Ponca'  PPAF</t>
  </si>
  <si>
    <t>RUBPONC 72</t>
  </si>
  <si>
    <t>'Prime-Ark 45' PPAF (thorny)</t>
  </si>
  <si>
    <t>RUBPA45 72</t>
  </si>
  <si>
    <t>'Prime-Ark® Freedom' PP26,990</t>
  </si>
  <si>
    <t>RUBFREE 72</t>
  </si>
  <si>
    <t>'Prime-Ark® Traveler' PPAF</t>
  </si>
  <si>
    <t>RUBTRAV 72</t>
  </si>
  <si>
    <t>Twilight'  PP33,879</t>
  </si>
  <si>
    <t>RUBTWIL 72</t>
  </si>
  <si>
    <t>Snowbank' (White Blackberry -thorny)</t>
  </si>
  <si>
    <t>RUBSNOW 72</t>
  </si>
  <si>
    <t>'Sweetie Pie'</t>
  </si>
  <si>
    <t>RUBSWPI 72</t>
  </si>
  <si>
    <t>'Triple Crown' (Great for Homeowners)</t>
  </si>
  <si>
    <t>RUBTRCR 72</t>
  </si>
  <si>
    <t>'Von' PP27,299</t>
  </si>
  <si>
    <t>RUBVON 72</t>
  </si>
  <si>
    <t>Blueberry</t>
  </si>
  <si>
    <t>Vaccinium</t>
  </si>
  <si>
    <t>Biloxi'</t>
  </si>
  <si>
    <t>VACBILO 72</t>
  </si>
  <si>
    <t>'Chandler'</t>
  </si>
  <si>
    <t>VACCHAN 72</t>
  </si>
  <si>
    <t>darrowii 'Native Blueberry'</t>
  </si>
  <si>
    <t>VACDANB 72</t>
  </si>
  <si>
    <t xml:space="preserve">'Emerald' PP12,165 </t>
  </si>
  <si>
    <t>VACEMER 72</t>
  </si>
  <si>
    <t>Florida Rose' PP14,485</t>
  </si>
  <si>
    <t>VACFLRO 72</t>
  </si>
  <si>
    <t xml:space="preserve">'Jewel' PP11,807 </t>
  </si>
  <si>
    <t>VACJEWE 72</t>
  </si>
  <si>
    <t>'Legacy'</t>
  </si>
  <si>
    <t>VACLEGA 72</t>
  </si>
  <si>
    <t>'O'Neal'</t>
  </si>
  <si>
    <t>VACONEA 72</t>
  </si>
  <si>
    <t>'Pink Lemonade'</t>
  </si>
  <si>
    <t>VACPILE 72</t>
  </si>
  <si>
    <t>Reka'</t>
  </si>
  <si>
    <t>VACREKA 72</t>
  </si>
  <si>
    <t>'Sharpe Blue'</t>
  </si>
  <si>
    <t>VACSHBL 72</t>
  </si>
  <si>
    <t xml:space="preserve">'Springhigh' PP16,404 </t>
  </si>
  <si>
    <t>VACSPHI 72</t>
  </si>
  <si>
    <t>'Sunshine Blue'</t>
  </si>
  <si>
    <t>VACSUBL 72</t>
  </si>
  <si>
    <t xml:space="preserve">'Sweetcrisp' PP20,027 </t>
  </si>
  <si>
    <t>VACSWEE 72</t>
  </si>
  <si>
    <t>'Top Hat'</t>
  </si>
  <si>
    <t>VACTOHA 72</t>
  </si>
  <si>
    <t xml:space="preserve">'Windsor' PP12,783 </t>
  </si>
  <si>
    <t>VACWIND 72</t>
  </si>
  <si>
    <t>Grape</t>
  </si>
  <si>
    <t>Vitis</t>
  </si>
  <si>
    <t>'Alachua' (Self-Fertile Female)</t>
  </si>
  <si>
    <t>VITALAC 72</t>
  </si>
  <si>
    <t>labrusca  'Blanc du Bois' (Self-Fertile Female)</t>
  </si>
  <si>
    <t>VITBLBO 72</t>
  </si>
  <si>
    <t>'Carlos' (Self-Fertile Female)</t>
  </si>
  <si>
    <t>VITCARL 72</t>
  </si>
  <si>
    <t>'Delicious' (Self-Fertile Female)</t>
  </si>
  <si>
    <t>VITDELI 72</t>
  </si>
  <si>
    <t>'Southern Home' PP9,454 (Self-Fertile Female)</t>
  </si>
  <si>
    <t>VITSOHO 72</t>
  </si>
  <si>
    <t xml:space="preserve"> 'Welder' </t>
  </si>
  <si>
    <t>VITWELD 72</t>
  </si>
  <si>
    <t xml:space="preserve">Traminette' </t>
  </si>
  <si>
    <t>VITTRAM 72</t>
  </si>
  <si>
    <t>Explorer Series™</t>
  </si>
  <si>
    <t>Katuk</t>
  </si>
  <si>
    <t>Sauropus androgynus</t>
  </si>
  <si>
    <t>SAUKATU 72</t>
  </si>
  <si>
    <t>Longevity Spinach</t>
  </si>
  <si>
    <t>Gynura procumbens</t>
  </si>
  <si>
    <t>GYNLOSP 72</t>
  </si>
  <si>
    <t>Salad Tree</t>
  </si>
  <si>
    <t>‘Auntie Lilli’s’ South Sea Salad Tree TM (Abelmoschus manihot)</t>
  </si>
  <si>
    <t>ABEAULI 72</t>
  </si>
  <si>
    <t>'Chief Kubo’s Prize’ South Sea Salad Tree TM (Abelmoschus manihot)</t>
  </si>
  <si>
    <t>ABECHKP 72</t>
  </si>
  <si>
    <t>'Kiko’s Crump’ South Sea Salad Tree TM (Abelmoschus manihot)</t>
  </si>
  <si>
    <t>ABEKICR 72</t>
  </si>
  <si>
    <t>Yacón</t>
  </si>
  <si>
    <t>Smallanthus sonchifolius</t>
  </si>
  <si>
    <t>SMAYACO 72</t>
  </si>
  <si>
    <t>Specialty Edibles</t>
  </si>
  <si>
    <t>Black Pepper</t>
  </si>
  <si>
    <t>Piper nigrum - Black Pepper vine</t>
  </si>
  <si>
    <t>PIPBLPE 72</t>
  </si>
  <si>
    <t xml:space="preserve">Boesenbergia </t>
  </si>
  <si>
    <t>rotunda - Chinese Keys</t>
  </si>
  <si>
    <t>BOECHKE 72</t>
  </si>
  <si>
    <t>Boysenberry</t>
  </si>
  <si>
    <t>Rubus Boysenberry (thorny)</t>
  </si>
  <si>
    <t>RUBBOYS 72</t>
  </si>
  <si>
    <t>Camellia</t>
  </si>
  <si>
    <t>sinensis 'Large Leaf' (Tea)</t>
  </si>
  <si>
    <t>CAMLALE 72</t>
  </si>
  <si>
    <t>Dragonfruit</t>
  </si>
  <si>
    <t>Hylocereus undatus 'Edgar's Baby'</t>
  </si>
  <si>
    <t>HYLEDBA 72</t>
  </si>
  <si>
    <t>Selenicereus megalanthus 'Yellow Dragon'</t>
  </si>
  <si>
    <t>HYLYEDR 72</t>
  </si>
  <si>
    <t>Galangal</t>
  </si>
  <si>
    <t>Alpinia galangal Greater Galangal (Thai Ginger)</t>
  </si>
  <si>
    <t>ALPGRGA 72</t>
  </si>
  <si>
    <t>Ginger</t>
  </si>
  <si>
    <t>Edible Ginger Root (Zingiber officinale)</t>
  </si>
  <si>
    <t>ZINOFWH 72</t>
  </si>
  <si>
    <t>Goji Berry</t>
  </si>
  <si>
    <t>Goji Berry (Lycium barbarum)</t>
  </si>
  <si>
    <t>LYCGOJI 72</t>
  </si>
  <si>
    <t>Kava Kava</t>
  </si>
  <si>
    <t>Piper methystichum 'Isa'</t>
  </si>
  <si>
    <t>PIPISA 72</t>
  </si>
  <si>
    <t>Malpighia</t>
  </si>
  <si>
    <t>Malpighia emarginata Barbados Cherry</t>
  </si>
  <si>
    <t>MALBACH 72</t>
  </si>
  <si>
    <t>Mountain Papaya</t>
  </si>
  <si>
    <t xml:space="preserve"> 'Babaco' (Vasconcellea x heibornii)</t>
  </si>
  <si>
    <t>VASBABA 72</t>
  </si>
  <si>
    <t>Mulberry</t>
  </si>
  <si>
    <t>'Dwarf Everbearing' (Morus sp.)</t>
  </si>
  <si>
    <t>MORDWEV 72</t>
  </si>
  <si>
    <t>‘Illinois Everbearing’</t>
  </si>
  <si>
    <t>MORILEV 72</t>
  </si>
  <si>
    <t xml:space="preserve"> 'Mojo Berry'</t>
  </si>
  <si>
    <t>MORMOBE 72</t>
  </si>
  <si>
    <t>alba 'Pakistan'</t>
  </si>
  <si>
    <t>MORPAKI 72</t>
  </si>
  <si>
    <t>rubra - Red mulberry</t>
  </si>
  <si>
    <t>MORRUBR 72</t>
  </si>
  <si>
    <t xml:space="preserve">Muntingia </t>
  </si>
  <si>
    <t>Red Jamaican Cherry</t>
  </si>
  <si>
    <t>MUNSTTR 72</t>
  </si>
  <si>
    <t>Yellow Jamaican Cherry</t>
  </si>
  <si>
    <t>MUNYEJC 72</t>
  </si>
  <si>
    <t>Okinawa Spinach</t>
  </si>
  <si>
    <t>Okinawa Spinach (Gynura crepioides)</t>
  </si>
  <si>
    <t>GYNOKSP 72</t>
  </si>
  <si>
    <t>Pandan Leaves</t>
  </si>
  <si>
    <t>Pandan (Pandanus amaryllifolius)</t>
  </si>
  <si>
    <t>PANAMAR 72</t>
  </si>
  <si>
    <t>Passion Fruit</t>
  </si>
  <si>
    <t>‘Giant Granadilla’ (P. quadrangularis)</t>
  </si>
  <si>
    <t>PASGIGR 72</t>
  </si>
  <si>
    <t>Bounty'  (Passiflora edulis)</t>
  </si>
  <si>
    <t>PASBOUN 72</t>
  </si>
  <si>
    <t>Panama Red'  (Passiflora edulis)</t>
  </si>
  <si>
    <t>PASPARE 72</t>
  </si>
  <si>
    <t>Possum Purple' (Passiflora edulis)</t>
  </si>
  <si>
    <t>PASPOPU 72</t>
  </si>
  <si>
    <t>Phalsa</t>
  </si>
  <si>
    <t>'Sherbet Berry'™ (Grewia asiatica)</t>
  </si>
  <si>
    <t>GRESHBE 72</t>
  </si>
  <si>
    <t>Turmeric</t>
  </si>
  <si>
    <t>Yellow Turmeric (Curcuma longa)</t>
  </si>
  <si>
    <t>CURYETU 72</t>
  </si>
  <si>
    <t>Vanilla</t>
  </si>
  <si>
    <t xml:space="preserve">Vanilla planifolia 'Sunshine State' </t>
  </si>
  <si>
    <t>VANPAIN 72</t>
  </si>
  <si>
    <t>Alocasia</t>
  </si>
  <si>
    <t>azlani</t>
  </si>
  <si>
    <t>ALOAZLA 72</t>
  </si>
  <si>
    <t xml:space="preserve"> 'Black Stem'</t>
  </si>
  <si>
    <t>ALOBLST 72</t>
  </si>
  <si>
    <t>reginula 'Black Velvet'</t>
  </si>
  <si>
    <t>ALOBLVE 72</t>
  </si>
  <si>
    <t xml:space="preserve"> 'Boa' </t>
  </si>
  <si>
    <t>ALOBOA 72</t>
  </si>
  <si>
    <t>'Calidora'</t>
  </si>
  <si>
    <t>ALOCALD 72</t>
  </si>
  <si>
    <t>gagaena 'California' (CVT)</t>
  </si>
  <si>
    <t>ALOGACA 72</t>
  </si>
  <si>
    <t>x chantrieri</t>
  </si>
  <si>
    <t>ALOCHAN 72</t>
  </si>
  <si>
    <t>heterophylla 'Corazon'</t>
  </si>
  <si>
    <t>ALOCORA 72</t>
  </si>
  <si>
    <t>cuprea</t>
  </si>
  <si>
    <t>ALOCUPR 72</t>
  </si>
  <si>
    <t>baginda ‘Dragon Scale’</t>
  </si>
  <si>
    <t>ALODRSC 72</t>
  </si>
  <si>
    <t>longiloba 'Dragon's Tooth'</t>
  </si>
  <si>
    <t>ALODRTO 72</t>
  </si>
  <si>
    <t xml:space="preserve"> 'Green Unicorn' PP35,554</t>
  </si>
  <si>
    <t>ALOGRUN 72</t>
  </si>
  <si>
    <t xml:space="preserve"> 'Platinum'</t>
  </si>
  <si>
    <t>ALOPLAT 72</t>
  </si>
  <si>
    <t>plumbae Flying Squid™</t>
  </si>
  <si>
    <t>ALOFLSQ 72</t>
  </si>
  <si>
    <t>'Frydek' (CVT)</t>
  </si>
  <si>
    <t>ALOFRYD 72</t>
  </si>
  <si>
    <t>Golden Bone (aka Dragon Bone)</t>
  </si>
  <si>
    <t>ALODRBO 72</t>
  </si>
  <si>
    <t>'Golden Dragon'</t>
  </si>
  <si>
    <t>ALOGODR 72</t>
  </si>
  <si>
    <t>'Imperial Red'</t>
  </si>
  <si>
    <t>ALOIMRE 72</t>
  </si>
  <si>
    <t>nebula 'Imperialis'</t>
  </si>
  <si>
    <t>ALOIMPE 72</t>
  </si>
  <si>
    <t xml:space="preserve"> 'Jacklyn'</t>
  </si>
  <si>
    <t>ALOJACK 72</t>
  </si>
  <si>
    <t>infernalis 'Kapit'</t>
  </si>
  <si>
    <t>ALOKAPI 72</t>
  </si>
  <si>
    <t>lauterbaachiana</t>
  </si>
  <si>
    <t>ALOLAUT 72</t>
  </si>
  <si>
    <t>'Low Rider'</t>
  </si>
  <si>
    <t>ALOLORI 72</t>
  </si>
  <si>
    <t>'Maharani'</t>
  </si>
  <si>
    <t>ALOMAHA 72</t>
  </si>
  <si>
    <t>'Mandalay' PP25,310</t>
  </si>
  <si>
    <t>ALOMAND 72</t>
  </si>
  <si>
    <t>'Metalhead'</t>
  </si>
  <si>
    <t>ALOMEHE 72</t>
  </si>
  <si>
    <t>'New Guinea Gold'</t>
  </si>
  <si>
    <t>ALONEGU 72</t>
  </si>
  <si>
    <t>odora (CVT)</t>
  </si>
  <si>
    <t>ALOODOR 72</t>
  </si>
  <si>
    <t>plumbae ‘Metallica’ (aka ‘Nigra’)</t>
  </si>
  <si>
    <t>ALOMETA 72</t>
  </si>
  <si>
    <t>Polly'</t>
  </si>
  <si>
    <t>ALOPOLL 72</t>
  </si>
  <si>
    <t>'Portora'</t>
  </si>
  <si>
    <t>ALOPORT 72</t>
  </si>
  <si>
    <t>Purpley'</t>
  </si>
  <si>
    <t>ALOPURP 72</t>
  </si>
  <si>
    <t>'Quilted Dream'</t>
  </si>
  <si>
    <t>ALOQUDR 72</t>
  </si>
  <si>
    <t>Reginae</t>
  </si>
  <si>
    <t>ALOREGI 72</t>
  </si>
  <si>
    <t>baginda 'Silver Dragon'</t>
  </si>
  <si>
    <t>ALOSIDR 72</t>
  </si>
  <si>
    <t>'Stingray'</t>
  </si>
  <si>
    <t>ALOSTIN 72</t>
  </si>
  <si>
    <t>'Sumo'™</t>
  </si>
  <si>
    <t>ALOSUMO 72</t>
  </si>
  <si>
    <t xml:space="preserve">Anthurium </t>
  </si>
  <si>
    <t>Anthurium</t>
  </si>
  <si>
    <t>'Big Bill'</t>
  </si>
  <si>
    <t>ANTBIBI 72</t>
  </si>
  <si>
    <t>'Big Red Bird'</t>
  </si>
  <si>
    <t>ANTBIRB 72</t>
  </si>
  <si>
    <t>bonpleadii subsp. guayananum 'Cobra'</t>
  </si>
  <si>
    <t>ANTCOBR 72</t>
  </si>
  <si>
    <t>clarinervium</t>
  </si>
  <si>
    <t>ANTCLAR 72</t>
  </si>
  <si>
    <t>pedato-radiatum 'Fingers'</t>
  </si>
  <si>
    <t>ANTFING 72</t>
  </si>
  <si>
    <t xml:space="preserve"> veitchii 'King'</t>
  </si>
  <si>
    <t>ANTKING 72</t>
  </si>
  <si>
    <t>superbum</t>
  </si>
  <si>
    <t>ANTSUPE 72</t>
  </si>
  <si>
    <t>plowmanii</t>
  </si>
  <si>
    <t>ANTPLOW 72</t>
  </si>
  <si>
    <t>podophyllum</t>
  </si>
  <si>
    <t>ANTPODO 72</t>
  </si>
  <si>
    <t>radicans x luxurians</t>
  </si>
  <si>
    <t>ANTRADR 72</t>
  </si>
  <si>
    <t>'Water Dragon'</t>
  </si>
  <si>
    <t>ANTWADR 72</t>
  </si>
  <si>
    <t>Aquatics</t>
  </si>
  <si>
    <t>Anubias</t>
  </si>
  <si>
    <t>congensis</t>
  </si>
  <si>
    <t>ANUCONG 72</t>
  </si>
  <si>
    <t xml:space="preserve"> 'Frazeri'</t>
  </si>
  <si>
    <t>ANUFRAZ 72</t>
  </si>
  <si>
    <t xml:space="preserve"> hastifolia</t>
  </si>
  <si>
    <t>ANUHAUS 72</t>
  </si>
  <si>
    <t xml:space="preserve"> lanceolata</t>
  </si>
  <si>
    <t>ANULANC 72</t>
  </si>
  <si>
    <t xml:space="preserve"> nancon</t>
  </si>
  <si>
    <t>ANUNANC 72</t>
  </si>
  <si>
    <t xml:space="preserve"> nangi</t>
  </si>
  <si>
    <t>ANUNANG 72</t>
  </si>
  <si>
    <t>Cryptocoryne</t>
  </si>
  <si>
    <t>lucens</t>
  </si>
  <si>
    <t>CRYLUCE 72</t>
  </si>
  <si>
    <t>wendtii 'Red'</t>
  </si>
  <si>
    <t>CRYRED 72</t>
  </si>
  <si>
    <t>Echinodorus</t>
  </si>
  <si>
    <t>barthii</t>
  </si>
  <si>
    <t>ECHRUBI 72</t>
  </si>
  <si>
    <t>osiris</t>
  </si>
  <si>
    <t>ECHOSIR 72</t>
  </si>
  <si>
    <t xml:space="preserve"> 'Rubin'</t>
  </si>
  <si>
    <t>Lobelia</t>
  </si>
  <si>
    <t>cardinalis</t>
  </si>
  <si>
    <t>LOBCARD 72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</si>
  <si>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</si>
  <si>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</si>
  <si>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</si>
  <si>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</si>
  <si>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</si>
  <si>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</si>
  <si>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Colocasia</t>
  </si>
  <si>
    <t>antiquorum 'Black Beauty'</t>
  </si>
  <si>
    <t>COLBLBE 72</t>
  </si>
  <si>
    <t>antiquorum 'Illustris' (CVT)</t>
  </si>
  <si>
    <t>COLILLU 72</t>
  </si>
  <si>
    <t>esculenta 'Black Magic' (CVT)</t>
  </si>
  <si>
    <t>COLBLMA 72</t>
  </si>
  <si>
    <t>esculenta 'Black Ruffles'</t>
  </si>
  <si>
    <t>COLBLRU 72</t>
  </si>
  <si>
    <t>esculenta 'Ele Paio'</t>
  </si>
  <si>
    <t>COLELPA 72</t>
  </si>
  <si>
    <t>esculenta fontenesii</t>
  </si>
  <si>
    <t>COLFONT 72</t>
  </si>
  <si>
    <t>esculenta 'Jack's Giant'</t>
  </si>
  <si>
    <t>COLJAGI 72</t>
  </si>
  <si>
    <t>esculenta 'Mojito' PP21,995</t>
  </si>
  <si>
    <t>COLMOJI 72</t>
  </si>
  <si>
    <t>esculenta 'Tea Cup'</t>
  </si>
  <si>
    <t>COLTECU 72</t>
  </si>
  <si>
    <t>esculenta gigantea 'Thailand Giant Strain'</t>
  </si>
  <si>
    <t>COLTHGI 72</t>
  </si>
  <si>
    <t>Colocasia - 
Royal Hawaiian®</t>
  </si>
  <si>
    <t>esculenta 'Aloha' PPAF</t>
  </si>
  <si>
    <t>COLALOH 72</t>
  </si>
  <si>
    <t>esculenta 'Black Coral' PPAF</t>
  </si>
  <si>
    <t>COLBLCO 72</t>
  </si>
  <si>
    <t>esculenta 'Blue Hawaii' PP20,003</t>
  </si>
  <si>
    <t>COLBHAW 72</t>
  </si>
  <si>
    <t>esculenta 'Diamond Head' PP19,939</t>
  </si>
  <si>
    <t>COLDIHE 72</t>
  </si>
  <si>
    <t>esculenta 'Hawaiian Punch' PP24,596</t>
  </si>
  <si>
    <t>COLHAPU 72</t>
  </si>
  <si>
    <t>esculenta 'Kona Coffee' PP22,420</t>
  </si>
  <si>
    <t>COLKOCO 72</t>
  </si>
  <si>
    <t>esculenta 'Maui Gold' PP24,482</t>
  </si>
  <si>
    <t>COLMAGO 72</t>
  </si>
  <si>
    <t>esculenta 'Maui Sunrise' PPAF</t>
  </si>
  <si>
    <t>COLMASU 72</t>
  </si>
  <si>
    <t>esculenta 'Tropical Storm' PPAF</t>
  </si>
  <si>
    <t>COLTRST 72</t>
  </si>
  <si>
    <t>esculenta 'Waikiki' PPAF</t>
  </si>
  <si>
    <t>COLWAIK 72</t>
  </si>
  <si>
    <t>esculenta 'White Lava' PPAF</t>
  </si>
  <si>
    <t>COLWHLA 72</t>
  </si>
  <si>
    <t>Cordyline</t>
  </si>
  <si>
    <t>terminalis</t>
  </si>
  <si>
    <t>'Miss Andrea'</t>
  </si>
  <si>
    <t>CORMIAN 72</t>
  </si>
  <si>
    <t>australis</t>
  </si>
  <si>
    <t>'Red Sensation'</t>
  </si>
  <si>
    <t>CORRESE 72</t>
  </si>
  <si>
    <t>'Red Star'</t>
  </si>
  <si>
    <t>CORREST 72</t>
  </si>
  <si>
    <t>'Ruby'</t>
  </si>
  <si>
    <t>CORRUBY 72</t>
  </si>
  <si>
    <t>Ensete</t>
  </si>
  <si>
    <t>maurelii (Red Abyssinian)</t>
  </si>
  <si>
    <t>ENSMAUR 72</t>
  </si>
  <si>
    <t>Alpinia</t>
  </si>
  <si>
    <t>purpurata 'Dwarf Red'</t>
  </si>
  <si>
    <t>ALPDWRE 72</t>
  </si>
  <si>
    <t>purpurata 'Hot Pink'</t>
  </si>
  <si>
    <t>ALPHOPI 72</t>
  </si>
  <si>
    <t>zerumbet 'Green Shell Ginger'</t>
  </si>
  <si>
    <t>ALPSHGI 72</t>
  </si>
  <si>
    <t>formosana 'No Stripe'</t>
  </si>
  <si>
    <t>ALPNOST 72</t>
  </si>
  <si>
    <t>Burbidgea</t>
  </si>
  <si>
    <t>scheizocheila 'Golden Brush'</t>
  </si>
  <si>
    <t>BURGOBR 72</t>
  </si>
  <si>
    <t>Costus</t>
  </si>
  <si>
    <t>woodsonii 'Dwarf French Kiss'</t>
  </si>
  <si>
    <t>COSDWFR 72</t>
  </si>
  <si>
    <t>Homalomena / Adelomena</t>
  </si>
  <si>
    <t>Adelomena</t>
  </si>
  <si>
    <t xml:space="preserve"> 'Red Velvet'</t>
  </si>
  <si>
    <t>ADEREVE 72</t>
  </si>
  <si>
    <t>Homalomena</t>
  </si>
  <si>
    <t>wallisii 'Camouflage'</t>
  </si>
  <si>
    <t>HOMCAMO 72</t>
  </si>
  <si>
    <t>'Emerald Gem'</t>
  </si>
  <si>
    <t>HOMEMGE 72</t>
  </si>
  <si>
    <t>'Selby'</t>
  </si>
  <si>
    <t>HOMSELB 72</t>
  </si>
  <si>
    <t>Iris</t>
  </si>
  <si>
    <t>'Ann Chowning' (deep red)</t>
  </si>
  <si>
    <t>IRIANCH 72</t>
  </si>
  <si>
    <t>'Count Pulaski' (copper with gold bar)</t>
  </si>
  <si>
    <t>IRICOPU 72</t>
  </si>
  <si>
    <t>'Fortune Finder' (yellow)</t>
  </si>
  <si>
    <t>IRIFOFI 72</t>
  </si>
  <si>
    <t>'Full Eclipse' (deep purple)</t>
  </si>
  <si>
    <t>IRIFUEC 72</t>
  </si>
  <si>
    <t>'Jeri' (concord purple)</t>
  </si>
  <si>
    <t>IRIJERI 72</t>
  </si>
  <si>
    <t>neomarica caerulea 'Regina' (lav-blue)</t>
  </si>
  <si>
    <t>IRIREGI 72</t>
  </si>
  <si>
    <t>'Red Velvet Elvis'  (red)</t>
  </si>
  <si>
    <t>IRIREVE 72</t>
  </si>
  <si>
    <t>'Waihi Wedding' (white)</t>
  </si>
  <si>
    <t>IRIWAWE 72</t>
  </si>
  <si>
    <t>'Wow Factor' (bright yellow)</t>
  </si>
  <si>
    <t>IRIWOFA 72</t>
  </si>
  <si>
    <t>Blue Flag' 144cp</t>
  </si>
  <si>
    <t>IRIFLAG144</t>
  </si>
  <si>
    <t>Medinilla</t>
  </si>
  <si>
    <t>apoensis</t>
  </si>
  <si>
    <t>MEDAPOE 72</t>
  </si>
  <si>
    <t>cummingii Chandelier Tree</t>
  </si>
  <si>
    <t>MEDCUMM 72</t>
  </si>
  <si>
    <t>'Gregori Hambali'</t>
  </si>
  <si>
    <t>MEDGRHA 72</t>
  </si>
  <si>
    <t>myriantha Malaysian Orchid</t>
  </si>
  <si>
    <t>MEDMYRI 72</t>
  </si>
  <si>
    <t>scortechinii</t>
  </si>
  <si>
    <t>MEDSCOR 72</t>
  </si>
  <si>
    <t>serpens</t>
  </si>
  <si>
    <t>MEDSERP 72</t>
  </si>
  <si>
    <t>Musa</t>
  </si>
  <si>
    <t>Musa - ornamental</t>
  </si>
  <si>
    <t>Basjoo' (CVT)</t>
  </si>
  <si>
    <t>MUSBASJ 72</t>
  </si>
  <si>
    <t xml:space="preserve"> 'Bordelon'</t>
  </si>
  <si>
    <t>MUSBORD 72</t>
  </si>
  <si>
    <t xml:space="preserve">'Margarita' </t>
  </si>
  <si>
    <t>MUSMARG 72</t>
  </si>
  <si>
    <t>sumatrana 'Zebrina' (Rojo) (CVT)</t>
  </si>
  <si>
    <t>MUSZEBR 72</t>
  </si>
  <si>
    <t>Natives</t>
  </si>
  <si>
    <t>Asclepias</t>
  </si>
  <si>
    <t>incarnata Pink Milkweed</t>
  </si>
  <si>
    <t>ASCPIMI 72</t>
  </si>
  <si>
    <t>perennis White Milkweed</t>
  </si>
  <si>
    <t>ASCWHIT 72</t>
  </si>
  <si>
    <t>tuberosa 'Butterfly Milkweed'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</si>
  <si>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</si>
  <si>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</si>
  <si>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</si>
  <si>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</si>
  <si>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</si>
  <si>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</si>
  <si>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</si>
  <si>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</si>
  <si>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</si>
  <si>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</si>
  <si>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Melochia</t>
  </si>
  <si>
    <t>Melochia tomentosa - Teabush</t>
  </si>
  <si>
    <t>MELTOME 72</t>
  </si>
  <si>
    <t>Myrcianthes</t>
  </si>
  <si>
    <t>fragrans 'Geode' (Simpson's Stopper)</t>
  </si>
  <si>
    <t>MYRGEOD 72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</si>
  <si>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</si>
  <si>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</si>
  <si>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</si>
  <si>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</si>
  <si>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</si>
  <si>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</si>
  <si>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</si>
  <si>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Silphium</t>
  </si>
  <si>
    <t>asteriscus 'Native Star'</t>
  </si>
  <si>
    <t>SILNAST 72</t>
  </si>
  <si>
    <t>Viburnum</t>
  </si>
  <si>
    <t>obovatum 'Withlacoochee' ™</t>
  </si>
  <si>
    <t>VIBWITH 72</t>
  </si>
  <si>
    <t>obovatum 'Everleaf' ™</t>
  </si>
  <si>
    <t>VIBEVER 72</t>
  </si>
  <si>
    <t>Philodendron</t>
  </si>
  <si>
    <t xml:space="preserve">Philodendron </t>
  </si>
  <si>
    <t xml:space="preserve">billietiae </t>
  </si>
  <si>
    <t>PHIBILL 72</t>
  </si>
  <si>
    <t>billietiae x pastazanum 'Billienum'</t>
  </si>
  <si>
    <t>PHIBIPA 72</t>
  </si>
  <si>
    <t>corsinianum</t>
  </si>
  <si>
    <t>PHICORS 72</t>
  </si>
  <si>
    <t>giganteum</t>
  </si>
  <si>
    <t>PHIGIGA 72</t>
  </si>
  <si>
    <t>gloriosum Dark Form</t>
  </si>
  <si>
    <t>PHIGLDF 72</t>
  </si>
  <si>
    <t>nangaritense</t>
  </si>
  <si>
    <t>PHINANG 72</t>
  </si>
  <si>
    <t>P.  x joepii</t>
  </si>
  <si>
    <t>PHIJOEP 72</t>
  </si>
  <si>
    <t>Spiritus-sancti</t>
  </si>
  <si>
    <t>PHISPSA 72</t>
  </si>
  <si>
    <t>White Princess'</t>
  </si>
  <si>
    <t>PHIWHPR 72</t>
  </si>
  <si>
    <t>Spathiphyllum</t>
  </si>
  <si>
    <t>Allison' ™ (treated)</t>
  </si>
  <si>
    <t>SPAALLIT 72</t>
  </si>
  <si>
    <t>'Kaley' ™ (treated)</t>
  </si>
  <si>
    <t>SPAKALET 72</t>
  </si>
  <si>
    <t>'Maya Dee' (treated 144)</t>
  </si>
  <si>
    <t>SPAMADET144</t>
  </si>
  <si>
    <t>'Mojo' ™ (treated)</t>
  </si>
  <si>
    <t>SPAMOJOT 72</t>
  </si>
  <si>
    <t>'Mojo' ™ (treated 144)</t>
  </si>
  <si>
    <t>SPAMOJOT144</t>
  </si>
  <si>
    <t>'Silver Streak' (treated)</t>
  </si>
  <si>
    <t>SPASISTT 72</t>
  </si>
  <si>
    <t>'Ty's Pride' ™ (treated 144)</t>
  </si>
  <si>
    <t>SPATYPRT144</t>
  </si>
  <si>
    <t>'Viscount' (treated)</t>
  </si>
  <si>
    <t>SPAVISCT 72</t>
  </si>
  <si>
    <t>Syngonium</t>
  </si>
  <si>
    <t xml:space="preserve"> 'Batik'</t>
  </si>
  <si>
    <t>SYNBATI 72</t>
  </si>
  <si>
    <t>'Chiffon Allusion'™</t>
  </si>
  <si>
    <t>SYNCHAL 72</t>
  </si>
  <si>
    <t>'Confetti' PP18016</t>
  </si>
  <si>
    <t>SYNCONF 72</t>
  </si>
  <si>
    <t>‘Fiesta’ (syn. Milk Confetti)</t>
  </si>
  <si>
    <t>SYNFIES 72</t>
  </si>
  <si>
    <t>Grannie Panties™ (var. SYNGRPA)</t>
  </si>
  <si>
    <t>SYNGRPA 72</t>
  </si>
  <si>
    <t>'Holly M'</t>
  </si>
  <si>
    <t>SYNHOLL 72</t>
  </si>
  <si>
    <t>Pink Chameleon'</t>
  </si>
  <si>
    <t>SYNPICH 72</t>
  </si>
  <si>
    <t>'Pixie'</t>
  </si>
  <si>
    <t>SYNPIXI 72</t>
  </si>
  <si>
    <t>'Randy'</t>
  </si>
  <si>
    <t>SYNRAND 72</t>
  </si>
  <si>
    <t>'Regina Red'</t>
  </si>
  <si>
    <t>SYNRERE 72</t>
  </si>
  <si>
    <t xml:space="preserve"> 'Shorty'</t>
  </si>
  <si>
    <t>SYNSHOR 72</t>
  </si>
  <si>
    <t>'White Butterfly'</t>
  </si>
  <si>
    <t>SYNWHBU 72</t>
  </si>
  <si>
    <t>Syngonium - Allusion Series™</t>
  </si>
  <si>
    <t>'Berry Allusion'</t>
  </si>
  <si>
    <t>SYNBEAL 72</t>
  </si>
  <si>
    <t>'Bob Allusion'</t>
  </si>
  <si>
    <t>SYNBOAL 72</t>
  </si>
  <si>
    <t>Bright Allusion'</t>
  </si>
  <si>
    <t>SYNBRAL 72</t>
  </si>
  <si>
    <t>Coral'™</t>
  </si>
  <si>
    <t>SYNCORA 72</t>
  </si>
  <si>
    <t>'Cream Allusion'</t>
  </si>
  <si>
    <t>SYNCRAL 72</t>
  </si>
  <si>
    <t>'Gold Allusion'</t>
  </si>
  <si>
    <t>SYNGOAL 72</t>
  </si>
  <si>
    <t>'Mango Allusion'</t>
  </si>
  <si>
    <t>SYNMAAL 72</t>
  </si>
  <si>
    <t>'Maria Allusion'</t>
  </si>
  <si>
    <t>SYNMARA 72</t>
  </si>
  <si>
    <t>'Neon Robusta' PP18013</t>
  </si>
  <si>
    <t>SYNNERO 72</t>
  </si>
  <si>
    <t>'Pink Allusion' ™</t>
  </si>
  <si>
    <t>SYNPIAL 72</t>
  </si>
  <si>
    <t>'Plum Allusion'</t>
  </si>
  <si>
    <t>SYNPLUM 72</t>
  </si>
  <si>
    <t>Landscape</t>
  </si>
  <si>
    <t xml:space="preserve">Bletilla </t>
  </si>
  <si>
    <t xml:space="preserve"> 'Terracotta Princess'</t>
  </si>
  <si>
    <t>BLETEPR 72</t>
  </si>
  <si>
    <t>Eugenia</t>
  </si>
  <si>
    <t>globulus</t>
  </si>
  <si>
    <t>EUGGLOB 72</t>
  </si>
  <si>
    <t>Nerium</t>
  </si>
  <si>
    <t>'Dwarf Pink' (Oleander)</t>
  </si>
  <si>
    <t>NERDWPI 72</t>
  </si>
  <si>
    <t>Spathiglottis</t>
  </si>
  <si>
    <t>plicata</t>
  </si>
  <si>
    <t>SPAPLIC 72</t>
  </si>
  <si>
    <t>Odds &amp; Ends</t>
  </si>
  <si>
    <t>Amydrium</t>
  </si>
  <si>
    <t xml:space="preserve"> medium 'Silver'</t>
  </si>
  <si>
    <t>AMYMESI 72</t>
  </si>
  <si>
    <t>medium 'Spiderman'</t>
  </si>
  <si>
    <t>AMYMESP 72</t>
  </si>
  <si>
    <t>Apoballis</t>
  </si>
  <si>
    <t>acuminatissima 'Lavallei'</t>
  </si>
  <si>
    <t>APOLAVA 72</t>
  </si>
  <si>
    <t>Begonia</t>
  </si>
  <si>
    <t>brevirimosa 'Exotica'</t>
  </si>
  <si>
    <t>BEGEXOT 72</t>
  </si>
  <si>
    <t>Cissus</t>
  </si>
  <si>
    <t>discolor</t>
  </si>
  <si>
    <t>CISDISC 72</t>
  </si>
  <si>
    <t>Cyrtosperma</t>
  </si>
  <si>
    <t>johnstonii</t>
  </si>
  <si>
    <t>CYRJOHN 72</t>
  </si>
  <si>
    <t xml:space="preserve">Dischidia </t>
  </si>
  <si>
    <t>ruscifolia ‘Variegata’ aka Million Hearts</t>
  </si>
  <si>
    <t>DISVARI 72</t>
  </si>
  <si>
    <t>benghalensis ‘Audrey’ 144 cp tray</t>
  </si>
  <si>
    <t>FICAUDR 144</t>
  </si>
  <si>
    <t>Hibiscus</t>
  </si>
  <si>
    <t>acetosella 'African Rose'</t>
  </si>
  <si>
    <t>HIBAFRO 72</t>
  </si>
  <si>
    <t>Monstera</t>
  </si>
  <si>
    <t>subpinnata</t>
  </si>
  <si>
    <t>MONSUBP 72</t>
  </si>
  <si>
    <t>Pilea</t>
  </si>
  <si>
    <t>peperomiodes Chinese Money Plant</t>
  </si>
  <si>
    <t>PILCHMP 72</t>
  </si>
  <si>
    <t>Tacca</t>
  </si>
  <si>
    <t>chanterii  aka Black Bat Plant</t>
  </si>
  <si>
    <t>TACCHAN 72</t>
  </si>
  <si>
    <t>integrifolia aka White Bat Plant</t>
  </si>
  <si>
    <t>TACINTE 72</t>
  </si>
  <si>
    <t>Xanthosoma</t>
  </si>
  <si>
    <t>lindenii 'Magnificum'</t>
  </si>
  <si>
    <t>XANMAGN 72</t>
  </si>
  <si>
    <t>aurea 'Lime Zinger'</t>
  </si>
  <si>
    <t>XANLIZI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</si>
</sst>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;;@\ \ \ "/>
    <numFmt numFmtId="165" formatCode="&quot;$&quot;#,##0.00"/>
  </numFmts>
  <fonts count="23" x14ac:knownFonts="1">
    <font>
      <sz val="11"/>
      <color theme="1"/>
      <name val="Aptos Narrow"/>
      <family val="2"/>
      <scheme val="minor"/>
    </font>
    <font>
      <sz val="20"/>
      <name val="Arial"/>
      <family val="2"/>
    </font>
    <font>
      <sz val="10"/>
      <name val="Arial"/>
      <family val="2"/>
    </font>
    <font>
      <u/>
      <sz val="12"/>
      <color indexed="12"/>
      <name val="Times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b/>
      <sz val="8"/>
      <name val="Arial"/>
      <family val="2"/>
    </font>
    <font>
      <sz val="8"/>
      <color theme="1"/>
      <name val="Aptos Narrow"/>
      <family val="2"/>
      <scheme val="minor"/>
    </font>
    <font>
      <sz val="12"/>
      <name val="Times"/>
      <family val="1"/>
    </font>
    <font>
      <b/>
      <sz val="11"/>
      <color indexed="9"/>
      <name val="Arial"/>
      <family val="2"/>
    </font>
    <font>
      <b/>
      <sz val="8"/>
      <color indexed="9"/>
      <name val="Arial"/>
      <family val="2"/>
    </font>
    <font>
      <b/>
      <sz val="14"/>
      <color indexed="16"/>
      <name val="Arial"/>
      <family val="2"/>
    </font>
    <font>
      <sz val="12"/>
      <color indexed="10"/>
      <name val="Times"/>
      <family val="1"/>
    </font>
    <font>
      <b/>
      <sz val="12"/>
      <color indexed="10"/>
      <name val="Calibri"/>
      <family val="2"/>
    </font>
    <font>
      <b/>
      <sz val="8"/>
      <color indexed="10"/>
      <name val="Arial"/>
      <family val="2"/>
    </font>
    <font>
      <b/>
      <sz val="12"/>
      <color indexed="18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58">
    <xf numFmtId="0" fontId="0" fillId="0" borderId="0" xfId="0"/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 vertical="top"/>
      <protection locked="0"/>
    </xf>
    <xf numFmtId="3" fontId="1" fillId="2" borderId="0" xfId="0" applyNumberFormat="1" applyFont="1" applyFill="1" applyAlignment="1" applyProtection="1">
      <alignment horizontal="left" vertical="top"/>
      <protection locked="0"/>
    </xf>
    <xf numFmtId="164" fontId="1" fillId="2" borderId="0" xfId="0" applyNumberFormat="1" applyFont="1" applyFill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right" vertical="top"/>
      <protection locked="0"/>
    </xf>
    <xf numFmtId="49" fontId="1" fillId="2" borderId="0" xfId="0" applyNumberFormat="1" applyFont="1" applyFill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0" borderId="0" xfId="1" applyFont="1" applyAlignment="1">
      <alignment horizontal="lef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164" fontId="5" fillId="0" borderId="0" xfId="2" applyNumberFormat="1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65" fontId="7" fillId="0" borderId="0" xfId="0" applyNumberFormat="1" applyFont="1" applyProtection="1">
      <protection locked="0"/>
    </xf>
    <xf numFmtId="165" fontId="5" fillId="0" borderId="0" xfId="0" applyNumberFormat="1" applyFont="1" applyAlignment="1" applyProtection="1">
      <alignment horizontal="right"/>
      <protection locked="0"/>
    </xf>
    <xf numFmtId="0" fontId="8" fillId="0" borderId="0" xfId="0" applyFont="1"/>
    <xf numFmtId="0" fontId="4" fillId="0" borderId="0" xfId="0" applyFont="1" applyAlignment="1">
      <alignment horizontal="left" vertical="center"/>
    </xf>
    <xf numFmtId="14" fontId="7" fillId="0" borderId="0" xfId="2" applyNumberFormat="1" applyFont="1" applyProtection="1">
      <protection locked="0"/>
    </xf>
    <xf numFmtId="0" fontId="9" fillId="3" borderId="0" xfId="0" applyFont="1" applyFill="1" applyProtection="1">
      <protection locked="0"/>
    </xf>
    <xf numFmtId="0" fontId="10" fillId="3" borderId="1" xfId="0" applyFont="1" applyFill="1" applyBorder="1" applyProtection="1">
      <protection locked="0"/>
    </xf>
    <xf numFmtId="164" fontId="10" fillId="3" borderId="1" xfId="0" applyNumberFormat="1" applyFont="1" applyFill="1" applyBorder="1" applyAlignment="1" applyProtection="1">
      <alignment horizontal="center"/>
      <protection locked="0"/>
    </xf>
    <xf numFmtId="3" fontId="10" fillId="3" borderId="1" xfId="0" applyNumberFormat="1" applyFont="1" applyFill="1" applyBorder="1" applyAlignment="1" applyProtection="1">
      <alignment horizontal="center"/>
      <protection locked="0"/>
    </xf>
    <xf numFmtId="3" fontId="11" fillId="3" borderId="1" xfId="0" applyNumberFormat="1" applyFont="1" applyFill="1" applyBorder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Alignment="1" applyProtection="1">
      <alignment horizontal="right"/>
      <protection locked="0"/>
    </xf>
    <xf numFmtId="0" fontId="14" fillId="0" borderId="0" xfId="0" applyFont="1" applyAlignment="1" applyProtection="1">
      <alignment horizontal="center"/>
      <protection locked="0"/>
    </xf>
    <xf numFmtId="164" fontId="0" fillId="0" borderId="0" xfId="0" applyNumberFormat="1"/>
    <xf numFmtId="0" fontId="15" fillId="0" borderId="0" xfId="0" applyFont="1" applyAlignment="1" applyProtection="1">
      <alignment horizontal="center"/>
      <protection locked="0"/>
    </xf>
    <xf numFmtId="0" fontId="16" fillId="0" borderId="0" xfId="0" applyFont="1" applyProtection="1">
      <protection locked="0"/>
    </xf>
    <xf numFmtId="164" fontId="2" fillId="0" borderId="0" xfId="0" applyNumberFormat="1" applyFont="1" applyAlignment="1">
      <alignment horizontal="center" vertical="top"/>
    </xf>
    <xf numFmtId="1" fontId="5" fillId="0" borderId="0" xfId="0" applyNumberFormat="1" applyFont="1" applyAlignment="1">
      <alignment horizontal="center"/>
    </xf>
    <xf numFmtId="0" fontId="5" fillId="0" borderId="0" xfId="0" applyFont="1" applyProtection="1">
      <protection locked="0"/>
    </xf>
    <xf numFmtId="0" fontId="17" fillId="0" borderId="0" xfId="0" applyFont="1" applyAlignment="1" applyProtection="1">
      <alignment horizontal="right"/>
      <protection locked="0"/>
    </xf>
    <xf numFmtId="49" fontId="2" fillId="0" borderId="0" xfId="0" applyNumberFormat="1" applyFont="1" applyProtection="1">
      <protection locked="0"/>
    </xf>
    <xf numFmtId="164" fontId="2" fillId="0" borderId="0" xfId="0" applyNumberFormat="1" applyFont="1" applyAlignment="1">
      <alignment horizontal="center"/>
    </xf>
    <xf numFmtId="49" fontId="18" fillId="0" borderId="0" xfId="0" applyNumberFormat="1" applyFont="1" applyProtection="1">
      <protection locked="0"/>
    </xf>
    <xf numFmtId="49" fontId="2" fillId="0" borderId="0" xfId="0" quotePrefix="1" applyNumberFormat="1" applyFont="1" applyProtection="1">
      <protection locked="0"/>
    </xf>
    <xf numFmtId="49" fontId="19" fillId="0" borderId="0" xfId="0" quotePrefix="1" applyNumberFormat="1" applyFont="1" applyProtection="1"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49" fontId="2" fillId="0" borderId="0" xfId="0" quotePrefix="1" applyNumberFormat="1" applyFont="1" applyAlignment="1" applyProtection="1">
      <alignment horizontal="left"/>
      <protection locked="0"/>
    </xf>
    <xf numFmtId="0" fontId="2" fillId="0" borderId="0" xfId="0" applyFont="1"/>
    <xf numFmtId="0" fontId="2" fillId="0" borderId="0" xfId="0" quotePrefix="1" applyFont="1"/>
    <xf numFmtId="164" fontId="2" fillId="0" borderId="0" xfId="0" quotePrefix="1" applyNumberFormat="1" applyFont="1" applyAlignment="1">
      <alignment horizontal="center" vertical="top"/>
    </xf>
    <xf numFmtId="0" fontId="0" fillId="0" borderId="0" xfId="0" applyProtection="1">
      <protection locked="0"/>
    </xf>
    <xf numFmtId="49" fontId="2" fillId="0" borderId="0" xfId="0" quotePrefix="1" applyNumberFormat="1" applyFont="1" applyAlignment="1" applyProtection="1">
      <alignment wrapText="1"/>
      <protection locked="0"/>
    </xf>
    <xf numFmtId="0" fontId="2" fillId="0" borderId="0" xfId="0" quotePrefix="1" applyFont="1" applyAlignment="1">
      <alignment wrapText="1"/>
    </xf>
    <xf numFmtId="2" fontId="20" fillId="0" borderId="0" xfId="0" applyNumberFormat="1" applyFont="1" applyAlignment="1">
      <alignment horizontal="center"/>
    </xf>
    <xf numFmtId="0" fontId="2" fillId="0" borderId="0" xfId="0" quotePrefix="1" applyFont="1" applyAlignment="1">
      <alignment vertical="top" wrapText="1"/>
    </xf>
    <xf numFmtId="0" fontId="5" fillId="0" borderId="0" xfId="0" applyFont="1" applyAlignment="1" applyProtection="1">
      <alignment horizontal="left" vertical="top"/>
      <protection locked="0"/>
    </xf>
    <xf numFmtId="49" fontId="21" fillId="0" borderId="0" xfId="0" applyNumberFormat="1" applyFont="1"/>
    <xf numFmtId="0" fontId="17" fillId="0" borderId="0" xfId="0" applyFont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horizontal="left" vertical="top"/>
      <protection locked="0"/>
    </xf>
    <xf numFmtId="49" fontId="5" fillId="0" borderId="0" xfId="0" applyNumberFormat="1" applyFont="1" applyProtection="1"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49" fontId="22" fillId="0" borderId="0" xfId="0" applyNumberFormat="1" applyFont="1"/>
    <xf numFmtId="49" fontId="2" fillId="0" borderId="0" xfId="0" quotePrefix="1" applyNumberFormat="1" applyFont="1" applyAlignment="1" applyProtection="1">
      <alignment horizontal="left" vertical="top"/>
      <protection locked="0"/>
    </xf>
    <xf numFmtId="0" fontId="17" fillId="0" borderId="0" xfId="0" applyFont="1" applyAlignment="1" applyProtection="1">
      <alignment horizontal="right" vertical="top"/>
      <protection locked="0"/>
    </xf>
    <xf numFmtId="0" fontId="20" fillId="0" borderId="0" xfId="0" applyFont="1"/>
  </cellXfs>
  <cellStyles count="3">
    <cellStyle name="Hyperlink" xfId="1" builtinId="8"/>
    <cellStyle name="Normal" xfId="0" builtinId="0"/>
    <cellStyle name="Normal 10" xfId="2" xr:uid="{C5D8BB07-5B98-4EE6-B8DD-5BEF602519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ales/Availibility%20-%20Current%20Version.xlsx" TargetMode="External"/><Relationship Id="rId2" Type="http://schemas.openxmlformats.org/officeDocument/2006/relationships/externalLinkPath" Target="file:///P:\Sales\Availibility%20-%20Current%20Version.xlsx" TargetMode="External"/><Relationship Id="rId1" Type="http://schemas.openxmlformats.org/officeDocument/2006/relationships/externalLinkPath" Target="/Sales/Availibility%20-%20Current%20Vers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Print Out"/>
      <sheetName val="Availability"/>
      <sheetName val="Orders"/>
      <sheetName val="288 counts"/>
      <sheetName val="Counts"/>
      <sheetName val="Print Out with Prices"/>
      <sheetName val="Discontinued"/>
      <sheetName val="Export"/>
      <sheetName val="QB Item List"/>
      <sheetName val="BALLSAP"/>
      <sheetName val="Native Availability"/>
      <sheetName val="288 Blueberry Availability"/>
      <sheetName val="Sheet2"/>
      <sheetName val="Sheet3"/>
    </sheetNames>
    <sheetDataSet>
      <sheetData sheetId="0"/>
      <sheetData sheetId="1"/>
      <sheetData sheetId="2">
        <row r="1">
          <cell r="A1" t="str">
            <v>Availability</v>
          </cell>
          <cell r="D1" t="str">
            <v>Week</v>
          </cell>
          <cell r="E1" t="str">
            <v>33-34</v>
          </cell>
        </row>
        <row r="2">
          <cell r="A2" t="str">
            <v>Item</v>
          </cell>
          <cell r="D2" t="str">
            <v>Price</v>
          </cell>
        </row>
        <row r="3">
          <cell r="A3" t="str">
            <v>ABEAULI 72</v>
          </cell>
          <cell r="D3">
            <v>1.54</v>
          </cell>
          <cell r="E3">
            <v>360</v>
          </cell>
        </row>
        <row r="4">
          <cell r="A4" t="str">
            <v>ABECHKP 72</v>
          </cell>
          <cell r="D4">
            <v>1.54</v>
          </cell>
          <cell r="E4">
            <v>72</v>
          </cell>
        </row>
        <row r="5">
          <cell r="A5" t="str">
            <v>ABEKICR 72</v>
          </cell>
          <cell r="D5">
            <v>1.54</v>
          </cell>
          <cell r="E5">
            <v>72</v>
          </cell>
        </row>
        <row r="6">
          <cell r="A6" t="str">
            <v>ACTCHTO 72</v>
          </cell>
          <cell r="D6">
            <v>1.4</v>
          </cell>
          <cell r="E6" t="str">
            <v>FOUR WEEK LEAD</v>
          </cell>
        </row>
        <row r="7">
          <cell r="A7" t="str">
            <v>ACTCHVI 72</v>
          </cell>
          <cell r="D7">
            <v>1.4</v>
          </cell>
          <cell r="E7" t="str">
            <v>FOUR WEEK LEAD</v>
          </cell>
        </row>
        <row r="8">
          <cell r="A8" t="str">
            <v>ACTISSA 72</v>
          </cell>
          <cell r="D8">
            <v>1.43</v>
          </cell>
          <cell r="E8" t="str">
            <v>FOUR WEEK LEAD</v>
          </cell>
        </row>
        <row r="9">
          <cell r="A9" t="str">
            <v>ACTPROL 72</v>
          </cell>
          <cell r="D9">
            <v>1.43</v>
          </cell>
          <cell r="E9" t="str">
            <v>FOUR WEEK LEAD</v>
          </cell>
        </row>
        <row r="10">
          <cell r="A10" t="str">
            <v>ADEREVE 72</v>
          </cell>
          <cell r="D10">
            <v>2.5</v>
          </cell>
          <cell r="E10" t="str">
            <v>EIGHT WEEK LEAD</v>
          </cell>
        </row>
        <row r="11">
          <cell r="A11" t="str">
            <v>AFRGRPA 72</v>
          </cell>
          <cell r="D11">
            <v>1.75</v>
          </cell>
          <cell r="E11" t="str">
            <v>DISCONTINUED</v>
          </cell>
        </row>
        <row r="12">
          <cell r="A12" t="str">
            <v>ALOAMAZ 72</v>
          </cell>
          <cell r="D12">
            <v>1.6</v>
          </cell>
          <cell r="E12" t="str">
            <v>FOUR WEEK LEAD</v>
          </cell>
        </row>
        <row r="13">
          <cell r="A13" t="str">
            <v>ALOANVE 72</v>
          </cell>
          <cell r="D13">
            <v>2.0499999999999998</v>
          </cell>
          <cell r="E13" t="str">
            <v>DO NOT BOOK</v>
          </cell>
        </row>
        <row r="14">
          <cell r="A14" t="str">
            <v>ALOAZLA 72</v>
          </cell>
          <cell r="D14">
            <v>1.6</v>
          </cell>
          <cell r="E14">
            <v>5040</v>
          </cell>
        </row>
        <row r="15">
          <cell r="A15" t="str">
            <v>ALOBLST 72</v>
          </cell>
          <cell r="D15">
            <v>1.6</v>
          </cell>
          <cell r="E15" t="str">
            <v>FOUR WEEK LEAD</v>
          </cell>
        </row>
        <row r="16">
          <cell r="A16" t="str">
            <v>ALOPIBO 72</v>
          </cell>
          <cell r="D16">
            <v>2.0499999999999998</v>
          </cell>
          <cell r="E16" t="str">
            <v>CALL</v>
          </cell>
        </row>
        <row r="17">
          <cell r="A17" t="str">
            <v>ALOBLVE 72</v>
          </cell>
          <cell r="D17">
            <v>1.6</v>
          </cell>
          <cell r="E17" t="str">
            <v>JUMBO 5040</v>
          </cell>
        </row>
        <row r="18">
          <cell r="A18" t="str">
            <v>ALOBLDR 72</v>
          </cell>
          <cell r="D18">
            <v>1.6</v>
          </cell>
          <cell r="E18" t="str">
            <v>DO NOT BOOK</v>
          </cell>
        </row>
        <row r="19">
          <cell r="A19" t="str">
            <v>ALOBOA 72</v>
          </cell>
          <cell r="D19">
            <v>1.6</v>
          </cell>
          <cell r="E19">
            <v>720</v>
          </cell>
        </row>
        <row r="20">
          <cell r="A20" t="str">
            <v>ALOBOGI 72</v>
          </cell>
          <cell r="D20">
            <v>1.7</v>
          </cell>
          <cell r="E20" t="str">
            <v>DO NOT BOOK</v>
          </cell>
        </row>
        <row r="21">
          <cell r="A21" t="str">
            <v>ALOCALD 72</v>
          </cell>
          <cell r="D21">
            <v>1.6</v>
          </cell>
          <cell r="E21" t="str">
            <v>JUMBO 5040</v>
          </cell>
        </row>
        <row r="22">
          <cell r="A22" t="str">
            <v>ALOCHAN 72</v>
          </cell>
          <cell r="D22">
            <v>1.6</v>
          </cell>
          <cell r="E22" t="str">
            <v>JUMBO 1080</v>
          </cell>
        </row>
        <row r="23">
          <cell r="A23" t="str">
            <v>ALOCUPR 72</v>
          </cell>
          <cell r="D23">
            <v>1.6</v>
          </cell>
          <cell r="E23">
            <v>648</v>
          </cell>
        </row>
        <row r="24">
          <cell r="A24" t="str">
            <v>ALOCORA 72</v>
          </cell>
          <cell r="D24">
            <v>1.6</v>
          </cell>
          <cell r="E24">
            <v>72</v>
          </cell>
        </row>
        <row r="25">
          <cell r="A25" t="str">
            <v>ALODRSC 72</v>
          </cell>
          <cell r="D25">
            <v>1.6</v>
          </cell>
          <cell r="E25">
            <v>1656</v>
          </cell>
        </row>
        <row r="26">
          <cell r="A26" t="str">
            <v>ALODRBO 72</v>
          </cell>
          <cell r="D26">
            <v>1.6</v>
          </cell>
          <cell r="E26">
            <v>1728</v>
          </cell>
        </row>
        <row r="27">
          <cell r="A27" t="str">
            <v>ALODRTO 72</v>
          </cell>
          <cell r="D27">
            <v>1.6</v>
          </cell>
          <cell r="E27" t="str">
            <v>SIX MONTH LEAD</v>
          </cell>
        </row>
        <row r="28">
          <cell r="A28" t="str">
            <v>ALODRWI 72</v>
          </cell>
          <cell r="D28">
            <v>1.87</v>
          </cell>
          <cell r="E28" t="str">
            <v>CALL</v>
          </cell>
        </row>
        <row r="29">
          <cell r="A29" t="str">
            <v>ALOFLSQ 72</v>
          </cell>
          <cell r="D29">
            <v>1.6</v>
          </cell>
          <cell r="E29">
            <v>648</v>
          </cell>
        </row>
        <row r="30">
          <cell r="A30" t="str">
            <v>ALOFRYD 72</v>
          </cell>
          <cell r="D30">
            <v>1.6</v>
          </cell>
          <cell r="E30">
            <v>1440</v>
          </cell>
        </row>
        <row r="31">
          <cell r="A31" t="str">
            <v>ALOGACA 72</v>
          </cell>
          <cell r="D31">
            <v>1.43</v>
          </cell>
          <cell r="E31" t="str">
            <v>JUMBO 5040</v>
          </cell>
        </row>
        <row r="32">
          <cell r="A32" t="str">
            <v>ALOGODR 72</v>
          </cell>
          <cell r="D32">
            <v>1.6</v>
          </cell>
          <cell r="E32" t="str">
            <v>JUMBO 2160</v>
          </cell>
        </row>
        <row r="33">
          <cell r="A33" t="str">
            <v>ALOGRUN 72</v>
          </cell>
          <cell r="D33">
            <v>1.6</v>
          </cell>
          <cell r="E33" t="str">
            <v>JUMBO 1296</v>
          </cell>
        </row>
        <row r="34">
          <cell r="A34" t="str">
            <v>ALODRBR 72</v>
          </cell>
          <cell r="D34">
            <v>2.0499999999999998</v>
          </cell>
          <cell r="E34">
            <v>1080</v>
          </cell>
        </row>
        <row r="35">
          <cell r="A35" t="str">
            <v>ALOHIBE 72</v>
          </cell>
          <cell r="D35">
            <v>1.4</v>
          </cell>
          <cell r="E35" t="str">
            <v>DISCONTINUED</v>
          </cell>
        </row>
        <row r="36">
          <cell r="A36" t="str">
            <v>ALOIMRE 72</v>
          </cell>
          <cell r="D36">
            <v>2.0499999999999998</v>
          </cell>
          <cell r="E36" t="str">
            <v>CALL</v>
          </cell>
        </row>
        <row r="37">
          <cell r="A37" t="str">
            <v>ALOIMPE 72</v>
          </cell>
          <cell r="D37">
            <v>2.0499999999999998</v>
          </cell>
          <cell r="E37" t="str">
            <v>FOUR WEEK LEAD</v>
          </cell>
        </row>
        <row r="38">
          <cell r="A38" t="str">
            <v>ALOJACK 72</v>
          </cell>
          <cell r="D38">
            <v>1.65</v>
          </cell>
          <cell r="E38" t="str">
            <v>FOUR WEEK LEAD</v>
          </cell>
        </row>
        <row r="39">
          <cell r="A39" t="str">
            <v>ALOKAPI 72</v>
          </cell>
          <cell r="D39">
            <v>2.0499999999999998</v>
          </cell>
          <cell r="E39">
            <v>1944</v>
          </cell>
        </row>
        <row r="40">
          <cell r="A40" t="str">
            <v>ALOLAUT 72</v>
          </cell>
          <cell r="D40">
            <v>1.43</v>
          </cell>
          <cell r="E40">
            <v>1008</v>
          </cell>
        </row>
        <row r="41">
          <cell r="A41" t="str">
            <v>ALOLORI 72</v>
          </cell>
          <cell r="D41">
            <v>1.65</v>
          </cell>
          <cell r="E41" t="str">
            <v>SIX MONTH LEAD</v>
          </cell>
        </row>
        <row r="42">
          <cell r="A42" t="str">
            <v>ALOLUTE 72</v>
          </cell>
          <cell r="D42">
            <v>2.75</v>
          </cell>
          <cell r="E42">
            <v>216</v>
          </cell>
        </row>
        <row r="43">
          <cell r="A43" t="str">
            <v>ALOMAHA 72</v>
          </cell>
          <cell r="D43">
            <v>1.6</v>
          </cell>
          <cell r="E43">
            <v>1440</v>
          </cell>
        </row>
        <row r="44">
          <cell r="A44" t="str">
            <v>ALOMAND 72</v>
          </cell>
          <cell r="D44">
            <v>1.6</v>
          </cell>
          <cell r="E44">
            <v>1584</v>
          </cell>
        </row>
        <row r="45">
          <cell r="A45" t="str">
            <v>ALOMEHE 72</v>
          </cell>
          <cell r="D45">
            <v>1.65</v>
          </cell>
          <cell r="E45">
            <v>1656</v>
          </cell>
        </row>
        <row r="46">
          <cell r="A46" t="str">
            <v>ALOMETA 72</v>
          </cell>
          <cell r="D46">
            <v>1.6</v>
          </cell>
          <cell r="E46" t="str">
            <v>JUMBO 864</v>
          </cell>
        </row>
        <row r="47">
          <cell r="A47" t="str">
            <v>ALONEGU 72</v>
          </cell>
          <cell r="D47">
            <v>1.7</v>
          </cell>
          <cell r="E47">
            <v>288</v>
          </cell>
        </row>
        <row r="48">
          <cell r="A48" t="str">
            <v>ALOODOR 72</v>
          </cell>
          <cell r="D48">
            <v>1.43</v>
          </cell>
          <cell r="E48" t="str">
            <v>FOUR WEEK LEAD</v>
          </cell>
        </row>
        <row r="49">
          <cell r="A49" t="str">
            <v>ALOPLAT 72</v>
          </cell>
          <cell r="D49">
            <v>1.6</v>
          </cell>
          <cell r="E49">
            <v>1080</v>
          </cell>
        </row>
        <row r="50">
          <cell r="A50" t="str">
            <v>ALOPOLL 72</v>
          </cell>
          <cell r="D50">
            <v>1.44</v>
          </cell>
          <cell r="E50" t="str">
            <v>FOUR WEEK LEAD</v>
          </cell>
        </row>
        <row r="51">
          <cell r="A51" t="str">
            <v>ALOPORT 72</v>
          </cell>
          <cell r="D51">
            <v>1.6</v>
          </cell>
          <cell r="E51" t="str">
            <v>EIGHT WEEK LEAD</v>
          </cell>
        </row>
        <row r="52">
          <cell r="A52" t="str">
            <v>ALOPUCL 72</v>
          </cell>
          <cell r="D52">
            <v>1.6</v>
          </cell>
          <cell r="E52" t="str">
            <v>DO NOT BOOK</v>
          </cell>
        </row>
        <row r="53">
          <cell r="A53" t="str">
            <v>ALOPURP 72</v>
          </cell>
          <cell r="D53">
            <v>2.0499999999999998</v>
          </cell>
          <cell r="E53" t="str">
            <v>SIX MONTH LEAD</v>
          </cell>
        </row>
        <row r="54">
          <cell r="A54" t="str">
            <v>ALOQUDR 72</v>
          </cell>
          <cell r="D54">
            <v>1.6</v>
          </cell>
          <cell r="E54" t="str">
            <v>JUMBO 2448</v>
          </cell>
        </row>
        <row r="55">
          <cell r="A55" t="str">
            <v>ALOREGI 72</v>
          </cell>
          <cell r="D55">
            <v>1.6</v>
          </cell>
          <cell r="E55">
            <v>216</v>
          </cell>
        </row>
        <row r="56">
          <cell r="A56" t="str">
            <v>ALORETI 72</v>
          </cell>
          <cell r="D56">
            <v>3</v>
          </cell>
          <cell r="E56" t="str">
            <v>TEN MONTH LEAD</v>
          </cell>
        </row>
        <row r="57">
          <cell r="A57" t="str">
            <v>ALOSARI 72</v>
          </cell>
          <cell r="D57">
            <v>1.85</v>
          </cell>
          <cell r="E57" t="str">
            <v>DO NOT BOOK</v>
          </cell>
        </row>
        <row r="58">
          <cell r="A58" t="str">
            <v>ALOSHGL 72</v>
          </cell>
          <cell r="D58">
            <v>1.6</v>
          </cell>
          <cell r="E58" t="str">
            <v>JUMBO 1728</v>
          </cell>
        </row>
        <row r="59">
          <cell r="A59" t="str">
            <v>ALOSIDR 72</v>
          </cell>
          <cell r="D59">
            <v>1.6</v>
          </cell>
          <cell r="E59">
            <v>5040</v>
          </cell>
        </row>
        <row r="60">
          <cell r="A60" t="str">
            <v>ALOSIWI 72</v>
          </cell>
          <cell r="D60">
            <v>1.87</v>
          </cell>
          <cell r="E60">
            <v>72</v>
          </cell>
        </row>
        <row r="61">
          <cell r="A61" t="str">
            <v>ALOSTIN 72</v>
          </cell>
          <cell r="D61">
            <v>1.7</v>
          </cell>
          <cell r="E61" t="str">
            <v>FOUR WEEK LEAD</v>
          </cell>
        </row>
        <row r="62">
          <cell r="A62" t="str">
            <v>ALOSUMO 72</v>
          </cell>
          <cell r="D62">
            <v>1.65</v>
          </cell>
          <cell r="E62">
            <v>2232</v>
          </cell>
        </row>
        <row r="63">
          <cell r="A63" t="str">
            <v>ALOTIGR 72</v>
          </cell>
          <cell r="D63">
            <v>2.2999999999999998</v>
          </cell>
          <cell r="E63">
            <v>360</v>
          </cell>
        </row>
        <row r="64">
          <cell r="A64" t="str">
            <v>ALOZEBR 72</v>
          </cell>
          <cell r="D64">
            <v>2.2999999999999998</v>
          </cell>
          <cell r="E64">
            <v>72</v>
          </cell>
        </row>
        <row r="65">
          <cell r="A65" t="str">
            <v>ALOWHDR 72</v>
          </cell>
          <cell r="D65">
            <v>1.8699999999999999</v>
          </cell>
          <cell r="E65">
            <v>792</v>
          </cell>
        </row>
        <row r="66">
          <cell r="A66" t="str">
            <v>ALPDWRE 72</v>
          </cell>
          <cell r="D66">
            <v>1.6</v>
          </cell>
          <cell r="E66" t="str">
            <v>EIGHT WEEK LEAD</v>
          </cell>
        </row>
        <row r="67">
          <cell r="A67" t="str">
            <v>ALPGRGA 72</v>
          </cell>
          <cell r="D67">
            <v>1.7</v>
          </cell>
          <cell r="E67" t="str">
            <v>EIGHT WEEK LEAD</v>
          </cell>
        </row>
        <row r="68">
          <cell r="A68" t="str">
            <v>ALPHOPI 72</v>
          </cell>
          <cell r="D68">
            <v>1.6</v>
          </cell>
          <cell r="E68" t="str">
            <v>FOUR WEEK LEAD</v>
          </cell>
        </row>
        <row r="69">
          <cell r="A69" t="str">
            <v>ALPNOST 72</v>
          </cell>
          <cell r="D69">
            <v>1.6</v>
          </cell>
          <cell r="E69">
            <v>936</v>
          </cell>
        </row>
        <row r="70">
          <cell r="A70" t="str">
            <v>ALPSHGI 72</v>
          </cell>
          <cell r="D70">
            <v>1.6</v>
          </cell>
          <cell r="E70">
            <v>2520</v>
          </cell>
        </row>
        <row r="71">
          <cell r="A71" t="str">
            <v>ALPVASH 72</v>
          </cell>
          <cell r="D71">
            <v>1.6</v>
          </cell>
          <cell r="E71" t="str">
            <v>DO NOT BOOK</v>
          </cell>
        </row>
        <row r="72">
          <cell r="A72" t="str">
            <v>AMYMESI 72</v>
          </cell>
          <cell r="D72">
            <v>1.2</v>
          </cell>
          <cell r="E72">
            <v>360</v>
          </cell>
        </row>
        <row r="73">
          <cell r="A73" t="str">
            <v>AMYMESP 72</v>
          </cell>
          <cell r="D73">
            <v>1.5</v>
          </cell>
          <cell r="E73">
            <v>144</v>
          </cell>
        </row>
        <row r="74">
          <cell r="A74" t="str">
            <v>ANAELGO 72</v>
          </cell>
          <cell r="D74">
            <v>1.25</v>
          </cell>
          <cell r="E74" t="str">
            <v>THREE MONTH LEAD</v>
          </cell>
        </row>
        <row r="75">
          <cell r="A75" t="str">
            <v>ANAFLSP 72</v>
          </cell>
          <cell r="D75">
            <v>1.25</v>
          </cell>
          <cell r="E75">
            <v>432</v>
          </cell>
        </row>
        <row r="76">
          <cell r="A76" t="str">
            <v>ANAJUIC 72</v>
          </cell>
          <cell r="D76">
            <v>2.5</v>
          </cell>
          <cell r="E76" t="str">
            <v>DO NOT BOOK</v>
          </cell>
        </row>
        <row r="77">
          <cell r="A77" t="str">
            <v>ANASUGA 72</v>
          </cell>
          <cell r="D77">
            <v>1.25</v>
          </cell>
          <cell r="E77">
            <v>432</v>
          </cell>
        </row>
        <row r="78">
          <cell r="A78" t="str">
            <v>ANAWHJA 72</v>
          </cell>
          <cell r="D78">
            <v>1.25</v>
          </cell>
          <cell r="E78">
            <v>1008</v>
          </cell>
        </row>
        <row r="79">
          <cell r="A79" t="str">
            <v>ANTACSP 72</v>
          </cell>
          <cell r="D79">
            <v>12.5</v>
          </cell>
          <cell r="E79" t="str">
            <v>DO NOT BOOK</v>
          </cell>
        </row>
        <row r="80">
          <cell r="A80" t="str">
            <v>ANTBIBI 72</v>
          </cell>
          <cell r="D80">
            <v>2</v>
          </cell>
          <cell r="E80" t="str">
            <v>FOUR WEEK LEAD</v>
          </cell>
        </row>
        <row r="81">
          <cell r="A81" t="str">
            <v>ANTCOBR 72</v>
          </cell>
          <cell r="D81">
            <v>2</v>
          </cell>
          <cell r="E81">
            <v>1080</v>
          </cell>
        </row>
        <row r="82">
          <cell r="A82" t="str">
            <v>ANTBIRB 72</v>
          </cell>
          <cell r="D82">
            <v>1.6</v>
          </cell>
          <cell r="E82">
            <v>648</v>
          </cell>
        </row>
        <row r="83">
          <cell r="A83" t="str">
            <v>ANTCLAR 72</v>
          </cell>
          <cell r="D83">
            <v>3.3</v>
          </cell>
          <cell r="E83" t="str">
            <v>FOUR MONTH LEAD</v>
          </cell>
        </row>
        <row r="84">
          <cell r="A84" t="str">
            <v>ANTFING 72</v>
          </cell>
          <cell r="D84">
            <v>2</v>
          </cell>
          <cell r="E84">
            <v>360</v>
          </cell>
        </row>
        <row r="85">
          <cell r="A85" t="str">
            <v>ANTKING 72</v>
          </cell>
          <cell r="D85">
            <v>2.2999999999999998</v>
          </cell>
          <cell r="E85" t="str">
            <v>EIGHT WEEK LEAD</v>
          </cell>
        </row>
        <row r="86">
          <cell r="A86" t="str">
            <v>ANTMAJE 72</v>
          </cell>
          <cell r="D86">
            <v>1.3</v>
          </cell>
          <cell r="E86">
            <v>288</v>
          </cell>
        </row>
        <row r="87">
          <cell r="A87" t="str">
            <v>ANTMIJP 72</v>
          </cell>
          <cell r="D87">
            <v>1.67</v>
          </cell>
          <cell r="E87" t="str">
            <v>DO NOT BOOK</v>
          </cell>
        </row>
        <row r="88">
          <cell r="A88" t="str">
            <v>ANTOAXA 72</v>
          </cell>
          <cell r="D88">
            <v>2</v>
          </cell>
          <cell r="E88" t="str">
            <v>DISCONTINUED</v>
          </cell>
        </row>
        <row r="89">
          <cell r="A89" t="str">
            <v>ANTPLOW 72</v>
          </cell>
          <cell r="D89">
            <v>2</v>
          </cell>
          <cell r="E89">
            <v>144</v>
          </cell>
        </row>
        <row r="90">
          <cell r="A90" t="str">
            <v>ANTPODO 72</v>
          </cell>
          <cell r="D90">
            <v>3.3</v>
          </cell>
          <cell r="E90" t="str">
            <v>THREE MONTH LEAD</v>
          </cell>
        </row>
        <row r="91">
          <cell r="A91" t="str">
            <v>ANTQUHE 72</v>
          </cell>
          <cell r="D91">
            <v>3.75</v>
          </cell>
          <cell r="E91" t="str">
            <v>CALL</v>
          </cell>
        </row>
        <row r="92">
          <cell r="A92" t="str">
            <v>ANTRADR 72</v>
          </cell>
          <cell r="D92">
            <v>2.5</v>
          </cell>
          <cell r="E92">
            <v>2592</v>
          </cell>
        </row>
        <row r="93">
          <cell r="A93" t="str">
            <v>ANTRELE 72</v>
          </cell>
          <cell r="D93">
            <v>1.2</v>
          </cell>
          <cell r="E93" t="str">
            <v>DISCONTINUED</v>
          </cell>
        </row>
        <row r="94">
          <cell r="A94" t="str">
            <v>ANTRESE 72</v>
          </cell>
          <cell r="D94">
            <v>1.56</v>
          </cell>
          <cell r="E94" t="str">
            <v>DISCONTINUED</v>
          </cell>
        </row>
        <row r="95">
          <cell r="A95" t="str">
            <v>ANTSUPE 72</v>
          </cell>
          <cell r="D95">
            <v>2</v>
          </cell>
          <cell r="E95" t="str">
            <v>FOUR WEEK LEAD</v>
          </cell>
        </row>
        <row r="96">
          <cell r="A96" t="str">
            <v>ANTWADR 72</v>
          </cell>
          <cell r="D96">
            <v>2</v>
          </cell>
          <cell r="E96" t="str">
            <v>FOUR WEEK LEAD</v>
          </cell>
        </row>
        <row r="97">
          <cell r="A97" t="str">
            <v>ANUAFZE 72</v>
          </cell>
          <cell r="D97">
            <v>0.9</v>
          </cell>
          <cell r="E97" t="str">
            <v>CALL</v>
          </cell>
        </row>
        <row r="98">
          <cell r="A98" t="str">
            <v>ANUBART 72</v>
          </cell>
          <cell r="D98">
            <v>0.9</v>
          </cell>
          <cell r="E98" t="str">
            <v>CALL</v>
          </cell>
        </row>
        <row r="99">
          <cell r="A99" t="str">
            <v>ANUCOFF 72</v>
          </cell>
          <cell r="D99">
            <v>0.9</v>
          </cell>
          <cell r="E99" t="str">
            <v>THREE MONTH LEAD</v>
          </cell>
        </row>
        <row r="100">
          <cell r="A100" t="str">
            <v>ANUCONG 72</v>
          </cell>
          <cell r="D100">
            <v>0.9</v>
          </cell>
          <cell r="E100" t="str">
            <v>THREE MONTH LEAD</v>
          </cell>
        </row>
        <row r="101">
          <cell r="A101" t="str">
            <v>ANUFRAZ 72</v>
          </cell>
          <cell r="D101">
            <v>0.9</v>
          </cell>
          <cell r="E101" t="str">
            <v>THREE MONTH LEAD</v>
          </cell>
        </row>
        <row r="102">
          <cell r="A102" t="str">
            <v>ANUHAUS 72</v>
          </cell>
          <cell r="D102">
            <v>0.9</v>
          </cell>
          <cell r="E102" t="str">
            <v>THREE MONTH LEAD</v>
          </cell>
        </row>
        <row r="103">
          <cell r="A103" t="str">
            <v>ANULANC 72</v>
          </cell>
          <cell r="D103">
            <v>0.9</v>
          </cell>
          <cell r="E103" t="str">
            <v>CALL</v>
          </cell>
        </row>
        <row r="104">
          <cell r="A104" t="str">
            <v>ANUNANA 72</v>
          </cell>
          <cell r="D104">
            <v>0.9</v>
          </cell>
          <cell r="E104" t="str">
            <v>CALL</v>
          </cell>
        </row>
        <row r="105">
          <cell r="A105" t="str">
            <v>ANUNALE 72</v>
          </cell>
          <cell r="D105">
            <v>0.9</v>
          </cell>
          <cell r="E105" t="str">
            <v>FOUR WEEK LEAD</v>
          </cell>
        </row>
        <row r="106">
          <cell r="A106" t="str">
            <v>ANUPETI144</v>
          </cell>
          <cell r="D106">
            <v>0.9</v>
          </cell>
          <cell r="E106" t="str">
            <v>CALL</v>
          </cell>
        </row>
        <row r="107">
          <cell r="A107" t="str">
            <v>ANUNANC 72</v>
          </cell>
          <cell r="D107">
            <v>0.9</v>
          </cell>
          <cell r="E107">
            <v>72</v>
          </cell>
        </row>
        <row r="108">
          <cell r="A108" t="str">
            <v>ANUNANG 72</v>
          </cell>
          <cell r="D108">
            <v>0.9</v>
          </cell>
          <cell r="E108" t="str">
            <v>FOUR WEEK LEAD</v>
          </cell>
        </row>
        <row r="109">
          <cell r="A109" t="str">
            <v>APOLAVA 72</v>
          </cell>
          <cell r="D109">
            <v>1.5</v>
          </cell>
          <cell r="E109">
            <v>5040</v>
          </cell>
        </row>
        <row r="110">
          <cell r="A110" t="str">
            <v>ASCCESO 72</v>
          </cell>
          <cell r="D110">
            <v>1.03</v>
          </cell>
          <cell r="E110">
            <v>2160</v>
          </cell>
        </row>
        <row r="111">
          <cell r="A111" t="str">
            <v>ASCPIMI 72</v>
          </cell>
          <cell r="D111">
            <v>1.03</v>
          </cell>
          <cell r="E111">
            <v>2160</v>
          </cell>
        </row>
        <row r="112">
          <cell r="A112" t="str">
            <v>ASCWHIT 72</v>
          </cell>
          <cell r="D112">
            <v>1.03</v>
          </cell>
          <cell r="E112">
            <v>2376</v>
          </cell>
        </row>
        <row r="113">
          <cell r="A113" t="str">
            <v>ASPSIMU 72</v>
          </cell>
          <cell r="D113">
            <v>2</v>
          </cell>
          <cell r="E113">
            <v>1440</v>
          </cell>
        </row>
        <row r="114">
          <cell r="A114" t="str">
            <v>BEGEXOT 72</v>
          </cell>
          <cell r="D114">
            <v>1.1299999999999999</v>
          </cell>
          <cell r="E114" t="str">
            <v>SIX WEEK LEAD</v>
          </cell>
        </row>
        <row r="115">
          <cell r="A115" t="str">
            <v>BLETEPR 72</v>
          </cell>
          <cell r="D115">
            <v>2.2999999999999998</v>
          </cell>
          <cell r="E115" t="str">
            <v>FOUR WEEK LEAD</v>
          </cell>
        </row>
        <row r="116">
          <cell r="A116" t="str">
            <v>BOECHKE 72</v>
          </cell>
          <cell r="D116">
            <v>1.7</v>
          </cell>
          <cell r="E116">
            <v>360</v>
          </cell>
        </row>
        <row r="117">
          <cell r="A117" t="str">
            <v>BRUAMER 72</v>
          </cell>
          <cell r="D117">
            <v>1.5</v>
          </cell>
          <cell r="E117" t="str">
            <v>EIGHT WEEK LEAD</v>
          </cell>
        </row>
        <row r="118">
          <cell r="A118" t="str">
            <v>BUNARGE 72</v>
          </cell>
          <cell r="D118">
            <v>2</v>
          </cell>
          <cell r="E118" t="str">
            <v>TEN MONTH LEAD</v>
          </cell>
        </row>
        <row r="119">
          <cell r="A119" t="str">
            <v>BURGOBR 72</v>
          </cell>
          <cell r="D119">
            <v>1.65</v>
          </cell>
          <cell r="E119">
            <v>2088</v>
          </cell>
        </row>
        <row r="120">
          <cell r="A120" t="str">
            <v>CAMLALE 72</v>
          </cell>
          <cell r="D120">
            <v>1.75</v>
          </cell>
          <cell r="E120" t="str">
            <v>EIGHT MONTH LEAD</v>
          </cell>
        </row>
        <row r="121">
          <cell r="A121" t="str">
            <v>CARBROA 72</v>
          </cell>
          <cell r="D121">
            <v>3</v>
          </cell>
          <cell r="E121" t="str">
            <v>DO NOT BOOK</v>
          </cell>
        </row>
        <row r="122">
          <cell r="A122" t="str">
            <v>CARTAIN 72</v>
          </cell>
          <cell r="D122">
            <v>2.75</v>
          </cell>
          <cell r="E122" t="str">
            <v>DO NOT BOOK</v>
          </cell>
        </row>
        <row r="123">
          <cell r="A123" t="str">
            <v>CARTRHO 72</v>
          </cell>
          <cell r="D123">
            <v>2.75</v>
          </cell>
          <cell r="E123" t="str">
            <v>DO NOT BOOK</v>
          </cell>
        </row>
        <row r="124">
          <cell r="A124" t="str">
            <v>CISDISC 72</v>
          </cell>
          <cell r="D124">
            <v>0.95</v>
          </cell>
          <cell r="E124">
            <v>144</v>
          </cell>
        </row>
        <row r="125">
          <cell r="A125" t="str">
            <v>COLALOH 72</v>
          </cell>
          <cell r="D125">
            <v>1.76</v>
          </cell>
          <cell r="E125">
            <v>72</v>
          </cell>
        </row>
        <row r="126">
          <cell r="A126" t="str">
            <v>COLBHAW 72</v>
          </cell>
          <cell r="D126">
            <v>1.76</v>
          </cell>
          <cell r="E126" t="str">
            <v>FOUR WEEK LEAD</v>
          </cell>
        </row>
        <row r="127">
          <cell r="A127" t="str">
            <v>COLBLBE 72</v>
          </cell>
          <cell r="D127">
            <v>1.43</v>
          </cell>
          <cell r="E127">
            <v>648</v>
          </cell>
        </row>
        <row r="128">
          <cell r="A128" t="str">
            <v>COLBLCO 72</v>
          </cell>
          <cell r="D128">
            <v>1.76</v>
          </cell>
          <cell r="E128">
            <v>1152</v>
          </cell>
        </row>
        <row r="129">
          <cell r="A129" t="str">
            <v>COLBLMA 72</v>
          </cell>
          <cell r="D129">
            <v>1.43</v>
          </cell>
          <cell r="E129">
            <v>648</v>
          </cell>
        </row>
        <row r="130">
          <cell r="A130" t="str">
            <v>COLBLRU 72</v>
          </cell>
          <cell r="D130">
            <v>1.43</v>
          </cell>
          <cell r="E130" t="str">
            <v>FOUR WEEK LEAD</v>
          </cell>
        </row>
        <row r="131">
          <cell r="A131" t="str">
            <v>COLDIHE 72</v>
          </cell>
          <cell r="D131">
            <v>1.76</v>
          </cell>
          <cell r="E131" t="str">
            <v>FOUR WEEK LEAD</v>
          </cell>
        </row>
        <row r="132">
          <cell r="A132" t="str">
            <v>COLELPA 72</v>
          </cell>
          <cell r="D132">
            <v>4.13</v>
          </cell>
          <cell r="E132">
            <v>144</v>
          </cell>
        </row>
        <row r="133">
          <cell r="A133" t="str">
            <v>COLFONT 72</v>
          </cell>
          <cell r="D133">
            <v>1.43</v>
          </cell>
          <cell r="E133" t="str">
            <v>FOUR WEEK LEAD</v>
          </cell>
        </row>
        <row r="134">
          <cell r="A134" t="str">
            <v>COLHAPU 72</v>
          </cell>
          <cell r="D134">
            <v>1.76</v>
          </cell>
          <cell r="E134">
            <v>72</v>
          </cell>
        </row>
        <row r="135">
          <cell r="A135" t="str">
            <v>COLILLU 72</v>
          </cell>
          <cell r="D135">
            <v>1.43</v>
          </cell>
          <cell r="E135" t="str">
            <v>FOUR WEEK LEAD</v>
          </cell>
        </row>
        <row r="136">
          <cell r="A136" t="str">
            <v>COLJAGI 72</v>
          </cell>
          <cell r="D136">
            <v>1.6</v>
          </cell>
          <cell r="E136">
            <v>216</v>
          </cell>
        </row>
        <row r="137">
          <cell r="A137" t="str">
            <v>COLKOCO 72</v>
          </cell>
          <cell r="D137">
            <v>1.76</v>
          </cell>
          <cell r="E137">
            <v>360</v>
          </cell>
        </row>
        <row r="138">
          <cell r="A138" t="str">
            <v>COLMAGO 72</v>
          </cell>
          <cell r="D138">
            <v>1.76</v>
          </cell>
          <cell r="E138">
            <v>432</v>
          </cell>
        </row>
        <row r="139">
          <cell r="A139" t="str">
            <v>COLMASU 72</v>
          </cell>
          <cell r="D139">
            <v>1.76</v>
          </cell>
          <cell r="E139" t="str">
            <v>FOUR WEEK LEAD</v>
          </cell>
        </row>
        <row r="140">
          <cell r="A140" t="str">
            <v>COLMIDN 72</v>
          </cell>
          <cell r="D140">
            <v>2.5</v>
          </cell>
          <cell r="E140" t="str">
            <v>CALL</v>
          </cell>
        </row>
        <row r="141">
          <cell r="A141" t="str">
            <v>COLMOJI 72</v>
          </cell>
          <cell r="D141">
            <v>2</v>
          </cell>
          <cell r="E141">
            <v>504</v>
          </cell>
        </row>
        <row r="142">
          <cell r="A142" t="str">
            <v>COLNARE 72</v>
          </cell>
          <cell r="D142">
            <v>1.4</v>
          </cell>
          <cell r="E142" t="str">
            <v>DISCONTINUED</v>
          </cell>
        </row>
        <row r="143">
          <cell r="A143" t="str">
            <v>COLTECU 72</v>
          </cell>
          <cell r="D143">
            <v>1.43</v>
          </cell>
          <cell r="E143">
            <v>216</v>
          </cell>
        </row>
        <row r="144">
          <cell r="A144" t="str">
            <v>COLTHGI 72</v>
          </cell>
          <cell r="D144">
            <v>1.85</v>
          </cell>
          <cell r="E144" t="str">
            <v>FOUR WEEK LEAD</v>
          </cell>
        </row>
        <row r="145">
          <cell r="A145" t="str">
            <v>COLTRPA 72</v>
          </cell>
          <cell r="D145">
            <v>1.85</v>
          </cell>
          <cell r="E145">
            <v>504</v>
          </cell>
        </row>
        <row r="146">
          <cell r="A146" t="str">
            <v>COLTRST 72</v>
          </cell>
          <cell r="D146">
            <v>1.76</v>
          </cell>
          <cell r="E146" t="str">
            <v>FOUR WEEK LEAD</v>
          </cell>
        </row>
        <row r="147">
          <cell r="A147" t="str">
            <v>COLWAIK 72</v>
          </cell>
          <cell r="D147">
            <v>1.85</v>
          </cell>
          <cell r="E147" t="str">
            <v>FOUR WEEK LEAD</v>
          </cell>
        </row>
        <row r="148">
          <cell r="A148" t="str">
            <v>COLWHLA 72</v>
          </cell>
          <cell r="D148">
            <v>1.76</v>
          </cell>
          <cell r="E148">
            <v>1008</v>
          </cell>
        </row>
        <row r="149">
          <cell r="A149" t="str">
            <v>CORCHOC 72</v>
          </cell>
          <cell r="D149">
            <v>0.95</v>
          </cell>
          <cell r="E149" t="str">
            <v>DISCONTINUED</v>
          </cell>
        </row>
        <row r="150">
          <cell r="A150" t="str">
            <v>CORDRBR 72</v>
          </cell>
          <cell r="D150">
            <v>1.05</v>
          </cell>
          <cell r="E150" t="str">
            <v>216</v>
          </cell>
        </row>
        <row r="151">
          <cell r="A151" t="str">
            <v>CORELEC 72</v>
          </cell>
          <cell r="D151">
            <v>1.1000000000000001</v>
          </cell>
          <cell r="E151" t="str">
            <v>FOUR WEEK LEAD</v>
          </cell>
        </row>
        <row r="152">
          <cell r="A152" t="str">
            <v>CORMIAN 72</v>
          </cell>
          <cell r="D152">
            <v>1.07</v>
          </cell>
          <cell r="E152">
            <v>648</v>
          </cell>
        </row>
        <row r="153">
          <cell r="A153" t="str">
            <v>CORRESE 72</v>
          </cell>
          <cell r="D153">
            <v>1.2</v>
          </cell>
          <cell r="E153">
            <v>1656</v>
          </cell>
        </row>
        <row r="154">
          <cell r="A154" t="str">
            <v>CORREST 72</v>
          </cell>
          <cell r="D154">
            <v>1.2</v>
          </cell>
          <cell r="E154">
            <v>1008</v>
          </cell>
        </row>
        <row r="155">
          <cell r="A155" t="str">
            <v>CORRUBY 72</v>
          </cell>
          <cell r="D155">
            <v>1.0620000000000001</v>
          </cell>
          <cell r="E155" t="str">
            <v>FOUR WEEK LEAD</v>
          </cell>
        </row>
        <row r="156">
          <cell r="A156" t="str">
            <v>COSDWFR 72</v>
          </cell>
          <cell r="D156">
            <v>1.5</v>
          </cell>
          <cell r="E156" t="str">
            <v>JUMBO 5040</v>
          </cell>
        </row>
        <row r="157">
          <cell r="A157" t="str">
            <v>CRYBROW 72</v>
          </cell>
          <cell r="D157">
            <v>0.8</v>
          </cell>
          <cell r="E157" t="str">
            <v>CALL</v>
          </cell>
        </row>
        <row r="158">
          <cell r="A158" t="str">
            <v>CRYLUCE 72</v>
          </cell>
          <cell r="D158">
            <v>0.8</v>
          </cell>
          <cell r="E158">
            <v>72</v>
          </cell>
        </row>
        <row r="159">
          <cell r="A159" t="str">
            <v>CRYRED 72</v>
          </cell>
          <cell r="D159">
            <v>0.8</v>
          </cell>
          <cell r="E159">
            <v>720</v>
          </cell>
        </row>
        <row r="160">
          <cell r="A160" t="str">
            <v>CURYETU 72</v>
          </cell>
          <cell r="D160">
            <v>1.43</v>
          </cell>
          <cell r="E160">
            <v>1224</v>
          </cell>
        </row>
        <row r="161">
          <cell r="A161" t="str">
            <v>CYRJOHN 72</v>
          </cell>
          <cell r="D161">
            <v>1.6</v>
          </cell>
          <cell r="E161">
            <v>936</v>
          </cell>
        </row>
        <row r="162">
          <cell r="A162" t="str">
            <v>DISVARI 72</v>
          </cell>
          <cell r="D162">
            <v>1.6300000000000001</v>
          </cell>
          <cell r="E162">
            <v>5040</v>
          </cell>
        </row>
        <row r="163">
          <cell r="A163" t="str">
            <v>ECHBART 72</v>
          </cell>
          <cell r="D163">
            <v>0.8</v>
          </cell>
          <cell r="E163" t="str">
            <v>CALL</v>
          </cell>
        </row>
        <row r="164">
          <cell r="A164" t="str">
            <v>ECHOSIR 72</v>
          </cell>
          <cell r="D164">
            <v>0.8</v>
          </cell>
          <cell r="E164" t="str">
            <v>CALL</v>
          </cell>
        </row>
        <row r="165">
          <cell r="A165" t="str">
            <v>ECHREFL 72</v>
          </cell>
          <cell r="D165">
            <v>0.8</v>
          </cell>
          <cell r="E165" t="str">
            <v>CALL</v>
          </cell>
        </row>
        <row r="166">
          <cell r="A166" t="str">
            <v>ECHROSE 72</v>
          </cell>
          <cell r="D166">
            <v>0.8</v>
          </cell>
          <cell r="E166" t="str">
            <v>CALL</v>
          </cell>
        </row>
        <row r="167">
          <cell r="A167" t="str">
            <v>ECHRUBI 72</v>
          </cell>
          <cell r="D167">
            <v>0.8</v>
          </cell>
          <cell r="E167">
            <v>1656</v>
          </cell>
        </row>
        <row r="168">
          <cell r="A168" t="str">
            <v>ECHURUG 72</v>
          </cell>
          <cell r="D168">
            <v>1.1499999999999999</v>
          </cell>
          <cell r="E168" t="str">
            <v>CALL</v>
          </cell>
        </row>
        <row r="169">
          <cell r="A169" t="str">
            <v>ELECARD 72</v>
          </cell>
          <cell r="D169">
            <v>2.5</v>
          </cell>
          <cell r="E169" t="str">
            <v>DO NOT BOOK</v>
          </cell>
        </row>
        <row r="170">
          <cell r="A170" t="str">
            <v>ENSMAUR 72</v>
          </cell>
          <cell r="D170">
            <v>2</v>
          </cell>
          <cell r="E170" t="str">
            <v>CALL</v>
          </cell>
        </row>
        <row r="171">
          <cell r="A171" t="str">
            <v>EUGGLOB 72</v>
          </cell>
          <cell r="D171">
            <v>0.75</v>
          </cell>
          <cell r="E171">
            <v>5040</v>
          </cell>
        </row>
        <row r="172">
          <cell r="A172" t="str">
            <v>EUGCHRG 72</v>
          </cell>
          <cell r="D172">
            <v>4.13</v>
          </cell>
          <cell r="E172" t="str">
            <v>CALL</v>
          </cell>
        </row>
        <row r="173">
          <cell r="A173" t="str">
            <v>EUGSTCH 72</v>
          </cell>
          <cell r="D173">
            <v>3.3</v>
          </cell>
          <cell r="E173" t="str">
            <v>CALL</v>
          </cell>
        </row>
        <row r="174">
          <cell r="A174" t="str">
            <v>EUPVACT 72</v>
          </cell>
          <cell r="D174">
            <v>1.4</v>
          </cell>
          <cell r="E174" t="str">
            <v>CALL</v>
          </cell>
        </row>
        <row r="175">
          <cell r="A175" t="str">
            <v>FARGIGA 72</v>
          </cell>
          <cell r="D175">
            <v>1.44</v>
          </cell>
          <cell r="E175" t="str">
            <v>CALL</v>
          </cell>
        </row>
        <row r="176">
          <cell r="A176" t="str">
            <v>FICAUDR 72</v>
          </cell>
          <cell r="D176">
            <v>1.38</v>
          </cell>
          <cell r="E176" t="str">
            <v>DISCONTINUED</v>
          </cell>
        </row>
        <row r="177">
          <cell r="A177" t="str">
            <v>FICAUDR 144</v>
          </cell>
          <cell r="D177">
            <v>0.69</v>
          </cell>
          <cell r="E177" t="str">
            <v>JUMBO 3600</v>
          </cell>
        </row>
        <row r="178">
          <cell r="A178" t="str">
            <v>FICBEBL 72</v>
          </cell>
          <cell r="D178">
            <v>1.53</v>
          </cell>
          <cell r="E178">
            <v>648</v>
          </cell>
        </row>
        <row r="179">
          <cell r="A179" t="str">
            <v>FICBLMI 72</v>
          </cell>
          <cell r="D179">
            <v>1.53</v>
          </cell>
          <cell r="E179">
            <v>216</v>
          </cell>
        </row>
        <row r="180">
          <cell r="A180" t="str">
            <v>FICBRTU 72</v>
          </cell>
          <cell r="D180">
            <v>1.53</v>
          </cell>
          <cell r="E180" t="str">
            <v>FOUR WEEK LEAD</v>
          </cell>
        </row>
        <row r="181">
          <cell r="A181" t="str">
            <v>FICCELE 72</v>
          </cell>
          <cell r="D181">
            <v>1.53</v>
          </cell>
          <cell r="E181" t="str">
            <v>EIGHT WEEK LEAD</v>
          </cell>
        </row>
        <row r="182">
          <cell r="A182" t="str">
            <v>FICCHHA 72</v>
          </cell>
          <cell r="D182">
            <v>1.53</v>
          </cell>
          <cell r="E182" t="str">
            <v>EIGHT WEEK LEAD</v>
          </cell>
        </row>
        <row r="183">
          <cell r="A183" t="str">
            <v>FICFIGN 72</v>
          </cell>
          <cell r="D183">
            <v>2.5</v>
          </cell>
          <cell r="E183" t="str">
            <v>FOUR WEEK LEAD</v>
          </cell>
        </row>
        <row r="184">
          <cell r="A184" t="str">
            <v>FICISCH 72</v>
          </cell>
          <cell r="D184">
            <v>1.53</v>
          </cell>
          <cell r="E184" t="str">
            <v>DISCONTINUED</v>
          </cell>
        </row>
        <row r="185">
          <cell r="A185" t="str">
            <v>FICKADO 72</v>
          </cell>
          <cell r="D185">
            <v>1.53</v>
          </cell>
          <cell r="E185" t="str">
            <v>FOUR WEEK LEAD</v>
          </cell>
        </row>
        <row r="186">
          <cell r="A186" t="str">
            <v>FICLATT 72</v>
          </cell>
          <cell r="D186">
            <v>1.53</v>
          </cell>
          <cell r="E186">
            <v>0</v>
          </cell>
        </row>
        <row r="187">
          <cell r="A187" t="str">
            <v>FICLSGO 72</v>
          </cell>
          <cell r="D187">
            <v>1.53</v>
          </cell>
          <cell r="E187">
            <v>288</v>
          </cell>
        </row>
        <row r="188">
          <cell r="A188" t="str">
            <v>FICLSPU 72</v>
          </cell>
          <cell r="D188">
            <v>1.53</v>
          </cell>
          <cell r="E188" t="str">
            <v>DISCONTINUED</v>
          </cell>
        </row>
        <row r="189">
          <cell r="A189" t="str">
            <v>FICMAGN 72</v>
          </cell>
          <cell r="D189">
            <v>1.53</v>
          </cell>
          <cell r="E189">
            <v>648</v>
          </cell>
        </row>
        <row r="190">
          <cell r="A190" t="str">
            <v>FICOLYM 72</v>
          </cell>
          <cell r="D190">
            <v>1.53</v>
          </cell>
          <cell r="E190">
            <v>1224</v>
          </cell>
        </row>
        <row r="191">
          <cell r="A191" t="str">
            <v>FICVIBO 72</v>
          </cell>
          <cell r="D191">
            <v>1.53</v>
          </cell>
          <cell r="E191" t="str">
            <v>FOUR WEEK LEAD</v>
          </cell>
        </row>
        <row r="192">
          <cell r="A192" t="str">
            <v>FICYELN 72</v>
          </cell>
          <cell r="D192">
            <v>1.53</v>
          </cell>
          <cell r="E192">
            <v>576</v>
          </cell>
        </row>
        <row r="193">
          <cell r="A193" t="str">
            <v>FRAOLNS 72</v>
          </cell>
          <cell r="D193">
            <v>0.9</v>
          </cell>
          <cell r="E193" t="str">
            <v>CALL</v>
          </cell>
        </row>
        <row r="194">
          <cell r="A194" t="str">
            <v>GRESHBE 72</v>
          </cell>
          <cell r="D194">
            <v>2.35</v>
          </cell>
          <cell r="E194">
            <v>936</v>
          </cell>
        </row>
        <row r="195">
          <cell r="A195" t="str">
            <v>GYNLOSP 72</v>
          </cell>
          <cell r="D195">
            <v>0.88</v>
          </cell>
          <cell r="E195">
            <v>1080</v>
          </cell>
        </row>
        <row r="196">
          <cell r="A196" t="str">
            <v>GYNOKSP 72</v>
          </cell>
          <cell r="D196">
            <v>0.88</v>
          </cell>
          <cell r="E196">
            <v>2232</v>
          </cell>
        </row>
        <row r="197">
          <cell r="A197" t="str">
            <v>HAMFICA 72</v>
          </cell>
          <cell r="D197">
            <v>0.94</v>
          </cell>
          <cell r="E197">
            <v>792</v>
          </cell>
        </row>
        <row r="198">
          <cell r="A198" t="str">
            <v>HEDMOGO 72</v>
          </cell>
          <cell r="D198">
            <v>2.5</v>
          </cell>
          <cell r="E198" t="str">
            <v>DISCONTINUED</v>
          </cell>
        </row>
        <row r="199">
          <cell r="A199" t="str">
            <v>HIBAFRO 72</v>
          </cell>
          <cell r="D199">
            <v>0.95</v>
          </cell>
          <cell r="E199">
            <v>504</v>
          </cell>
        </row>
        <row r="200">
          <cell r="A200" t="str">
            <v>HOMCAMO 72</v>
          </cell>
          <cell r="D200">
            <v>1.1299999999999999</v>
          </cell>
          <cell r="E200">
            <v>1584</v>
          </cell>
        </row>
        <row r="201">
          <cell r="A201" t="str">
            <v>HOMEMGE 72</v>
          </cell>
          <cell r="D201">
            <v>0.95</v>
          </cell>
          <cell r="E201">
            <v>2016</v>
          </cell>
        </row>
        <row r="202">
          <cell r="A202" t="str">
            <v>HOMSELB 72</v>
          </cell>
          <cell r="D202">
            <v>1.1299999999999999</v>
          </cell>
          <cell r="E202" t="str">
            <v>SIX MONTH LEAD</v>
          </cell>
        </row>
        <row r="203">
          <cell r="A203" t="str">
            <v>HUPROTA 72</v>
          </cell>
          <cell r="D203">
            <v>6.25</v>
          </cell>
          <cell r="E203" t="str">
            <v>DO NOT BOOK</v>
          </cell>
        </row>
        <row r="204">
          <cell r="A204" t="str">
            <v>HYLEDBA 72</v>
          </cell>
          <cell r="D204">
            <v>1.75</v>
          </cell>
          <cell r="E204">
            <v>4104</v>
          </cell>
        </row>
        <row r="205">
          <cell r="A205" t="str">
            <v>HYLYEDR 72</v>
          </cell>
          <cell r="D205">
            <v>1.75</v>
          </cell>
          <cell r="E205">
            <v>216</v>
          </cell>
        </row>
        <row r="206">
          <cell r="A206" t="str">
            <v>ILEYEMA 72</v>
          </cell>
          <cell r="D206">
            <v>1.65</v>
          </cell>
          <cell r="E206" t="str">
            <v>SIX MONTH LEAD</v>
          </cell>
        </row>
        <row r="207">
          <cell r="A207" t="str">
            <v>ILEWEYH 72</v>
          </cell>
          <cell r="D207">
            <v>2.5</v>
          </cell>
          <cell r="E207" t="str">
            <v>TEN MONTH LEAD</v>
          </cell>
        </row>
        <row r="208">
          <cell r="A208" t="str">
            <v>IRIANCH 72</v>
          </cell>
          <cell r="D208">
            <v>1.5</v>
          </cell>
          <cell r="E208">
            <v>216</v>
          </cell>
        </row>
        <row r="209">
          <cell r="A209" t="str">
            <v>IRICOPU 72</v>
          </cell>
          <cell r="D209">
            <v>1.5</v>
          </cell>
          <cell r="E209">
            <v>288</v>
          </cell>
        </row>
        <row r="210">
          <cell r="A210" t="str">
            <v>IRIFLAG144</v>
          </cell>
          <cell r="D210">
            <v>0.75</v>
          </cell>
          <cell r="E210" t="str">
            <v>FOUR WEEK LEAD</v>
          </cell>
        </row>
        <row r="211">
          <cell r="A211" t="str">
            <v>IRIFOFI 72</v>
          </cell>
          <cell r="D211">
            <v>1.55</v>
          </cell>
          <cell r="E211" t="str">
            <v>FOUR WEEK LEAD</v>
          </cell>
        </row>
        <row r="212">
          <cell r="A212" t="str">
            <v>IRIFUEC 72</v>
          </cell>
          <cell r="D212">
            <v>1.5</v>
          </cell>
          <cell r="E212" t="str">
            <v>FOUR WEEK LEAD</v>
          </cell>
        </row>
        <row r="213">
          <cell r="A213" t="str">
            <v>IRIJERI 72</v>
          </cell>
          <cell r="D213">
            <v>1.5</v>
          </cell>
          <cell r="E213">
            <v>1296</v>
          </cell>
        </row>
        <row r="214">
          <cell r="A214" t="str">
            <v>IRIPEWI 72</v>
          </cell>
          <cell r="D214">
            <v>1.55</v>
          </cell>
          <cell r="E214">
            <v>432</v>
          </cell>
        </row>
        <row r="215">
          <cell r="A215" t="str">
            <v>IRIREGI 72</v>
          </cell>
          <cell r="D215">
            <v>1.5</v>
          </cell>
          <cell r="E215" t="str">
            <v>JUMBO 5040</v>
          </cell>
        </row>
        <row r="216">
          <cell r="A216" t="str">
            <v>IRIREVE 72</v>
          </cell>
          <cell r="D216">
            <v>1.5</v>
          </cell>
          <cell r="E216">
            <v>720</v>
          </cell>
        </row>
        <row r="217">
          <cell r="A217" t="str">
            <v>IRIWAWE 72</v>
          </cell>
          <cell r="D217">
            <v>1.5</v>
          </cell>
          <cell r="E217" t="str">
            <v>FOUR WEEK LEAD</v>
          </cell>
        </row>
        <row r="218">
          <cell r="A218" t="str">
            <v>IRIWOFA 72</v>
          </cell>
          <cell r="D218">
            <v>1.55</v>
          </cell>
          <cell r="E218">
            <v>216</v>
          </cell>
        </row>
        <row r="219">
          <cell r="A219" t="str">
            <v>JUNBLNE144</v>
          </cell>
          <cell r="D219">
            <v>0.75</v>
          </cell>
          <cell r="E219">
            <v>72</v>
          </cell>
        </row>
        <row r="220">
          <cell r="A220" t="str">
            <v>JUNEFFU144</v>
          </cell>
          <cell r="D220">
            <v>0.75</v>
          </cell>
          <cell r="E220">
            <v>864</v>
          </cell>
        </row>
        <row r="221">
          <cell r="A221" t="str">
            <v>LOBCARD 72</v>
          </cell>
          <cell r="D221">
            <v>0.98</v>
          </cell>
          <cell r="E221">
            <v>360</v>
          </cell>
        </row>
        <row r="222">
          <cell r="A222" t="str">
            <v>LONHOCO 72</v>
          </cell>
          <cell r="D222">
            <v>0.95</v>
          </cell>
          <cell r="E222">
            <v>432</v>
          </cell>
        </row>
        <row r="223">
          <cell r="A223" t="str">
            <v>LYCGOJI 72</v>
          </cell>
          <cell r="D223">
            <v>1.5</v>
          </cell>
          <cell r="E223">
            <v>5040</v>
          </cell>
        </row>
        <row r="224">
          <cell r="A224" t="str">
            <v>MAGMAAL 72</v>
          </cell>
          <cell r="D224">
            <v>3</v>
          </cell>
          <cell r="E224" t="str">
            <v>SIX MONTH LEAD</v>
          </cell>
        </row>
        <row r="225">
          <cell r="A225" t="str">
            <v>MAGSIMI 72</v>
          </cell>
          <cell r="D225">
            <v>1.85</v>
          </cell>
          <cell r="E225" t="str">
            <v>SIX MONTH LEAD</v>
          </cell>
        </row>
        <row r="226">
          <cell r="A226" t="str">
            <v>MALBACH 72</v>
          </cell>
          <cell r="D226">
            <v>1.38</v>
          </cell>
          <cell r="E226" t="str">
            <v>FOUR WEEK LEAD</v>
          </cell>
        </row>
        <row r="227">
          <cell r="A227" t="str">
            <v>MEDAPOE 72</v>
          </cell>
          <cell r="D227">
            <v>1.5</v>
          </cell>
          <cell r="E227" t="str">
            <v>THREE MONTH LEAD</v>
          </cell>
        </row>
        <row r="228">
          <cell r="A228" t="str">
            <v>MEDCUMM 72</v>
          </cell>
          <cell r="D228">
            <v>1.5</v>
          </cell>
          <cell r="E228" t="str">
            <v>FOUR WEEK LEAD</v>
          </cell>
        </row>
        <row r="229">
          <cell r="A229" t="str">
            <v>MEDGRHA 72</v>
          </cell>
          <cell r="D229">
            <v>1.5</v>
          </cell>
          <cell r="E229">
            <v>432</v>
          </cell>
        </row>
        <row r="230">
          <cell r="A230" t="str">
            <v>MEDMAGN 72</v>
          </cell>
          <cell r="D230">
            <v>1.5</v>
          </cell>
          <cell r="E230" t="str">
            <v>DO NOT BOOK</v>
          </cell>
        </row>
        <row r="231">
          <cell r="A231" t="str">
            <v>MEDMYRI 72</v>
          </cell>
          <cell r="D231">
            <v>1.5</v>
          </cell>
          <cell r="E231" t="str">
            <v>JUMBO 1080</v>
          </cell>
        </row>
        <row r="232">
          <cell r="A232" t="str">
            <v>MEDSCOR 72</v>
          </cell>
          <cell r="D232">
            <v>1.75</v>
          </cell>
          <cell r="E232" t="str">
            <v>EIGHT WEEK LEAD</v>
          </cell>
        </row>
        <row r="233">
          <cell r="A233" t="str">
            <v>MEDSERP 72</v>
          </cell>
          <cell r="D233">
            <v>2.25</v>
          </cell>
          <cell r="E233">
            <v>864</v>
          </cell>
        </row>
        <row r="234">
          <cell r="A234" t="str">
            <v>MELTOME 72</v>
          </cell>
          <cell r="D234">
            <v>1.1499999999999999</v>
          </cell>
          <cell r="E234" t="str">
            <v>EIGHT WEEK LEAD</v>
          </cell>
        </row>
        <row r="235">
          <cell r="A235" t="str">
            <v>MONESQU 72</v>
          </cell>
          <cell r="D235">
            <v>2.5</v>
          </cell>
          <cell r="E235" t="str">
            <v>SIX MONTH LEAD</v>
          </cell>
        </row>
        <row r="236">
          <cell r="A236" t="str">
            <v>MONBMFL 72</v>
          </cell>
          <cell r="D236">
            <v>5</v>
          </cell>
          <cell r="E236">
            <v>144</v>
          </cell>
        </row>
        <row r="237">
          <cell r="A237" t="str">
            <v>MONSUBP 72</v>
          </cell>
          <cell r="D237">
            <v>3</v>
          </cell>
          <cell r="E237" t="str">
            <v>FOUR WEEK LEAD</v>
          </cell>
        </row>
        <row r="238">
          <cell r="A238" t="str">
            <v>MONTHCO 72</v>
          </cell>
          <cell r="D238">
            <v>3.75</v>
          </cell>
          <cell r="E238" t="str">
            <v>DO NOT BOOK</v>
          </cell>
        </row>
        <row r="239">
          <cell r="A239" t="str">
            <v>MORDWEV 72</v>
          </cell>
          <cell r="D239">
            <v>1.43</v>
          </cell>
          <cell r="E239" t="str">
            <v>FOUR WEEK LEAD</v>
          </cell>
        </row>
        <row r="240">
          <cell r="A240" t="str">
            <v>MORILEV 72</v>
          </cell>
          <cell r="D240">
            <v>1.43</v>
          </cell>
          <cell r="E240">
            <v>1152</v>
          </cell>
        </row>
        <row r="241">
          <cell r="A241" t="str">
            <v>MORMOBE 72</v>
          </cell>
          <cell r="D241">
            <v>1.9</v>
          </cell>
          <cell r="E241" t="str">
            <v>FOUR WEEK LEAD</v>
          </cell>
        </row>
        <row r="242">
          <cell r="A242" t="str">
            <v>MORPAKI 72</v>
          </cell>
          <cell r="D242">
            <v>1.5</v>
          </cell>
          <cell r="E242">
            <v>4968</v>
          </cell>
        </row>
        <row r="243">
          <cell r="A243" t="str">
            <v>MORRUBR 72</v>
          </cell>
          <cell r="D243">
            <v>1.35</v>
          </cell>
          <cell r="E243" t="str">
            <v>FOUR WEEK LEAD</v>
          </cell>
        </row>
        <row r="244">
          <cell r="A244" t="str">
            <v>MUNSTTR 72</v>
          </cell>
          <cell r="D244">
            <v>1.7</v>
          </cell>
          <cell r="E244">
            <v>2520</v>
          </cell>
        </row>
        <row r="245">
          <cell r="A245" t="str">
            <v>MUNYEJC 72</v>
          </cell>
          <cell r="D245">
            <v>2.5</v>
          </cell>
          <cell r="E245" t="str">
            <v>FOUR WEEK LEAD</v>
          </cell>
        </row>
        <row r="246">
          <cell r="A246" t="str">
            <v>MUSBASJ 72</v>
          </cell>
          <cell r="D246">
            <v>1.85</v>
          </cell>
          <cell r="E246">
            <v>1944</v>
          </cell>
        </row>
        <row r="247">
          <cell r="A247" t="str">
            <v>MUSBORD 72</v>
          </cell>
          <cell r="D247">
            <v>2</v>
          </cell>
          <cell r="E247">
            <v>72</v>
          </cell>
        </row>
        <row r="248">
          <cell r="A248" t="str">
            <v>MUSCARD 72</v>
          </cell>
          <cell r="D248">
            <v>2.25</v>
          </cell>
          <cell r="E248" t="str">
            <v>DO NOT BOOK</v>
          </cell>
        </row>
        <row r="249">
          <cell r="A249" t="str">
            <v>MUSDOUB 72</v>
          </cell>
          <cell r="D249">
            <v>2.25</v>
          </cell>
          <cell r="E249">
            <v>1440</v>
          </cell>
        </row>
        <row r="250">
          <cell r="A250" t="str">
            <v>MUSDWBR 72</v>
          </cell>
          <cell r="D250">
            <v>2.25</v>
          </cell>
          <cell r="E250" t="str">
            <v>DO NOT BOOK</v>
          </cell>
        </row>
        <row r="251">
          <cell r="A251" t="str">
            <v>MUSDWCA 72</v>
          </cell>
          <cell r="D251">
            <v>1.75</v>
          </cell>
          <cell r="E251" t="str">
            <v>FOUR WEEK LEAD</v>
          </cell>
        </row>
        <row r="252">
          <cell r="A252" t="str">
            <v>MUSDWNA 72</v>
          </cell>
          <cell r="D252">
            <v>2.25</v>
          </cell>
          <cell r="E252" t="str">
            <v>FOUR WEEK LEAD</v>
          </cell>
        </row>
        <row r="253">
          <cell r="A253" t="str">
            <v>MUSDWOR 72</v>
          </cell>
          <cell r="D253">
            <v>2.25</v>
          </cell>
          <cell r="E253" t="str">
            <v>DO NOT BOOK</v>
          </cell>
        </row>
        <row r="254">
          <cell r="A254" t="str">
            <v>MUSDWPU 72</v>
          </cell>
          <cell r="D254">
            <v>2.25</v>
          </cell>
          <cell r="E254" t="str">
            <v>CALL</v>
          </cell>
        </row>
        <row r="255">
          <cell r="A255" t="str">
            <v>MUSDWRE 72</v>
          </cell>
          <cell r="D255">
            <v>2.5</v>
          </cell>
          <cell r="E255" t="str">
            <v>CALL</v>
          </cell>
        </row>
        <row r="256">
          <cell r="A256" t="str">
            <v>MUSDWGR 72</v>
          </cell>
          <cell r="D256">
            <v>1.75</v>
          </cell>
          <cell r="E256">
            <v>360</v>
          </cell>
        </row>
        <row r="257">
          <cell r="A257" t="str">
            <v>MUSFH1 72</v>
          </cell>
          <cell r="D257">
            <v>2.25</v>
          </cell>
          <cell r="E257" t="str">
            <v>JUMBO 432</v>
          </cell>
        </row>
        <row r="258">
          <cell r="A258" t="str">
            <v>MUSFH2 72</v>
          </cell>
          <cell r="D258">
            <v>2.5</v>
          </cell>
          <cell r="E258">
            <v>360</v>
          </cell>
        </row>
        <row r="259">
          <cell r="A259" t="str">
            <v>MUSFH3 72</v>
          </cell>
          <cell r="D259">
            <v>2.25</v>
          </cell>
          <cell r="E259" t="str">
            <v>JUMBO 432</v>
          </cell>
        </row>
        <row r="260">
          <cell r="A260" t="str">
            <v>MUSGRMI 72</v>
          </cell>
          <cell r="D260">
            <v>2.25</v>
          </cell>
          <cell r="E260" t="str">
            <v>SIX MONTH LEAD</v>
          </cell>
        </row>
        <row r="261">
          <cell r="A261" t="str">
            <v>MUSGRNA 72</v>
          </cell>
          <cell r="D261">
            <v>1.75</v>
          </cell>
          <cell r="E261" t="str">
            <v>JUMBO 360</v>
          </cell>
        </row>
        <row r="262">
          <cell r="A262" t="str">
            <v>MUSICCR 72</v>
          </cell>
          <cell r="D262">
            <v>2.5</v>
          </cell>
          <cell r="E262" t="str">
            <v>TEN MONTH LEAD</v>
          </cell>
        </row>
        <row r="263">
          <cell r="A263" t="str">
            <v>MUSKAND 72</v>
          </cell>
          <cell r="D263">
            <v>2.25</v>
          </cell>
          <cell r="E263">
            <v>72</v>
          </cell>
        </row>
        <row r="264">
          <cell r="A264" t="str">
            <v>MUSKOKO 72</v>
          </cell>
          <cell r="D264">
            <v>2.5</v>
          </cell>
          <cell r="E264">
            <v>216</v>
          </cell>
        </row>
        <row r="265">
          <cell r="A265" t="str">
            <v>MUSLACA 72</v>
          </cell>
          <cell r="D265">
            <v>2.25</v>
          </cell>
          <cell r="E265">
            <v>144</v>
          </cell>
        </row>
        <row r="266">
          <cell r="A266" t="str">
            <v>MUSLASI 72</v>
          </cell>
          <cell r="D266">
            <v>2.25</v>
          </cell>
          <cell r="E266">
            <v>360</v>
          </cell>
        </row>
        <row r="267">
          <cell r="A267" t="str">
            <v>MUSLIPR 72</v>
          </cell>
          <cell r="D267">
            <v>1.86</v>
          </cell>
          <cell r="E267">
            <v>72</v>
          </cell>
        </row>
        <row r="268">
          <cell r="A268" t="str">
            <v>MUSMARG 72</v>
          </cell>
          <cell r="D268">
            <v>1.65</v>
          </cell>
          <cell r="E268" t="str">
            <v>CALL</v>
          </cell>
        </row>
        <row r="269">
          <cell r="A269" t="str">
            <v>MUSMATO 72</v>
          </cell>
          <cell r="D269">
            <v>2.25</v>
          </cell>
          <cell r="E269" t="str">
            <v>JUMBO 432</v>
          </cell>
        </row>
        <row r="270">
          <cell r="A270" t="str">
            <v>MUSNEND 72</v>
          </cell>
          <cell r="D270">
            <v>2.25</v>
          </cell>
          <cell r="E270" t="str">
            <v>DISCONTINUED</v>
          </cell>
        </row>
        <row r="271">
          <cell r="A271" t="str">
            <v>MUSPICE 72</v>
          </cell>
          <cell r="D271">
            <v>2.25</v>
          </cell>
          <cell r="E271" t="str">
            <v>DISCONTINUED</v>
          </cell>
        </row>
        <row r="272">
          <cell r="A272" t="str">
            <v>MUSPIRA 72</v>
          </cell>
          <cell r="D272">
            <v>2.25</v>
          </cell>
          <cell r="E272" t="str">
            <v>DISCONTINUED</v>
          </cell>
        </row>
        <row r="273">
          <cell r="A273" t="str">
            <v>MUSPRHA 72</v>
          </cell>
          <cell r="D273">
            <v>3</v>
          </cell>
          <cell r="E273" t="str">
            <v>DISCONTINUED</v>
          </cell>
        </row>
        <row r="274">
          <cell r="A274" t="str">
            <v>MUSRAPU 72</v>
          </cell>
          <cell r="D274">
            <v>2</v>
          </cell>
          <cell r="E274">
            <v>72</v>
          </cell>
        </row>
        <row r="275">
          <cell r="A275" t="str">
            <v>MUSRECU 72</v>
          </cell>
          <cell r="D275">
            <v>2.25</v>
          </cell>
          <cell r="E275" t="str">
            <v>JUMBO 1296</v>
          </cell>
        </row>
        <row r="276">
          <cell r="A276" t="str">
            <v>MUSRTPO 72</v>
          </cell>
          <cell r="D276">
            <v>2.25</v>
          </cell>
          <cell r="E276" t="str">
            <v>JUMBO 144</v>
          </cell>
        </row>
        <row r="277">
          <cell r="A277" t="str">
            <v>MUSSIRU 72</v>
          </cell>
          <cell r="D277">
            <v>3.25</v>
          </cell>
          <cell r="E277">
            <v>432</v>
          </cell>
        </row>
        <row r="278">
          <cell r="A278" t="str">
            <v>MUSSUCR 72</v>
          </cell>
          <cell r="D278">
            <v>1.8</v>
          </cell>
          <cell r="E278">
            <v>72</v>
          </cell>
        </row>
        <row r="279">
          <cell r="A279" t="str">
            <v>MUSSURE 72</v>
          </cell>
          <cell r="D279">
            <v>2.25</v>
          </cell>
          <cell r="E279" t="str">
            <v>DO NOT BOOK</v>
          </cell>
        </row>
        <row r="280">
          <cell r="A280" t="str">
            <v>MUSTHBL 72</v>
          </cell>
          <cell r="D280">
            <v>2.25</v>
          </cell>
          <cell r="E280" t="str">
            <v>DO NOT BOOK</v>
          </cell>
        </row>
        <row r="281">
          <cell r="A281" t="str">
            <v>MUSTRTI 72</v>
          </cell>
          <cell r="D281">
            <v>1.85</v>
          </cell>
          <cell r="E281">
            <v>2376</v>
          </cell>
        </row>
        <row r="282">
          <cell r="A282" t="str">
            <v>MUSVECO 72</v>
          </cell>
          <cell r="D282">
            <v>2.5</v>
          </cell>
          <cell r="E282">
            <v>72</v>
          </cell>
        </row>
        <row r="283">
          <cell r="A283" t="str">
            <v>MUSZEBR 72</v>
          </cell>
          <cell r="D283">
            <v>1.7</v>
          </cell>
          <cell r="E283">
            <v>360</v>
          </cell>
        </row>
        <row r="284">
          <cell r="A284" t="str">
            <v>MYRGEOD 72</v>
          </cell>
          <cell r="D284">
            <v>1.6</v>
          </cell>
          <cell r="E284" t="str">
            <v>FOUR WEEK LEAD</v>
          </cell>
        </row>
        <row r="285">
          <cell r="A285" t="str">
            <v>MYRSHOS 72</v>
          </cell>
          <cell r="D285">
            <v>1.75</v>
          </cell>
          <cell r="E285" t="str">
            <v>FOUR WEEK LEAD</v>
          </cell>
        </row>
        <row r="286">
          <cell r="A286" t="str">
            <v>MYRSMRE 72</v>
          </cell>
          <cell r="D286">
            <v>1.25</v>
          </cell>
          <cell r="E286">
            <v>576</v>
          </cell>
        </row>
        <row r="287">
          <cell r="A287" t="str">
            <v>MYRSTOP 72</v>
          </cell>
          <cell r="D287">
            <v>1.6</v>
          </cell>
          <cell r="E287">
            <v>1800</v>
          </cell>
        </row>
        <row r="288">
          <cell r="A288" t="str">
            <v>NERDWPI 72</v>
          </cell>
          <cell r="D288">
            <v>1.1499999999999999</v>
          </cell>
          <cell r="E288" t="str">
            <v>FOUR WEEK LEAD</v>
          </cell>
        </row>
        <row r="289">
          <cell r="A289" t="str">
            <v>OLEARBE 72</v>
          </cell>
          <cell r="D289">
            <v>1.88</v>
          </cell>
          <cell r="E289">
            <v>5040</v>
          </cell>
        </row>
        <row r="290">
          <cell r="A290" t="str">
            <v>OLECHEM 72</v>
          </cell>
          <cell r="D290">
            <v>2.16</v>
          </cell>
          <cell r="E290">
            <v>144</v>
          </cell>
        </row>
        <row r="291">
          <cell r="A291" t="str">
            <v>OLECORA 72</v>
          </cell>
          <cell r="D291">
            <v>2.16</v>
          </cell>
          <cell r="E291">
            <v>216</v>
          </cell>
        </row>
        <row r="292">
          <cell r="A292" t="str">
            <v>OLELECC 72</v>
          </cell>
          <cell r="D292">
            <v>2.16</v>
          </cell>
          <cell r="E292" t="str">
            <v>THREE MONTH LEAD</v>
          </cell>
        </row>
        <row r="293">
          <cell r="A293" t="str">
            <v>OLEMISS 72</v>
          </cell>
          <cell r="D293">
            <v>1.9</v>
          </cell>
          <cell r="E293">
            <v>936</v>
          </cell>
        </row>
        <row r="294">
          <cell r="A294" t="str">
            <v>PANAMAR 72</v>
          </cell>
          <cell r="D294">
            <v>1.85</v>
          </cell>
          <cell r="E294" t="str">
            <v>SIX MONTH LEAD</v>
          </cell>
        </row>
        <row r="295">
          <cell r="A295" t="str">
            <v>PASBOUN 72</v>
          </cell>
          <cell r="D295">
            <v>1.55</v>
          </cell>
          <cell r="E295">
            <v>1584</v>
          </cell>
        </row>
        <row r="296">
          <cell r="A296" t="str">
            <v>PASPARE 72</v>
          </cell>
          <cell r="D296">
            <v>1.55</v>
          </cell>
          <cell r="E296" t="str">
            <v>FOUR WEEK LEAD</v>
          </cell>
        </row>
        <row r="297">
          <cell r="A297" t="str">
            <v>PASPOPU 72</v>
          </cell>
          <cell r="D297">
            <v>1.5</v>
          </cell>
          <cell r="E297">
            <v>4824</v>
          </cell>
        </row>
        <row r="298">
          <cell r="A298" t="str">
            <v>PASGIGR 72</v>
          </cell>
          <cell r="D298">
            <v>1.55</v>
          </cell>
          <cell r="E298">
            <v>3240</v>
          </cell>
        </row>
        <row r="299">
          <cell r="A299" t="str">
            <v>PELARAR 72</v>
          </cell>
          <cell r="D299">
            <v>0.78</v>
          </cell>
          <cell r="E299" t="str">
            <v>FOUR WEEK LEAD</v>
          </cell>
        </row>
        <row r="300">
          <cell r="A300" t="str">
            <v>PHIBILL 72</v>
          </cell>
          <cell r="D300">
            <v>1.2</v>
          </cell>
          <cell r="E300">
            <v>1872</v>
          </cell>
        </row>
        <row r="301">
          <cell r="A301" t="str">
            <v>PHIBIPA 72</v>
          </cell>
          <cell r="D301">
            <v>1.5</v>
          </cell>
          <cell r="E301">
            <v>288</v>
          </cell>
        </row>
        <row r="302">
          <cell r="A302" t="str">
            <v>PHICORS 72</v>
          </cell>
          <cell r="D302">
            <v>1.5</v>
          </cell>
          <cell r="E302" t="str">
            <v>FOUR WEEK LEAD</v>
          </cell>
        </row>
        <row r="303">
          <cell r="A303" t="str">
            <v>PHIFLBE 72</v>
          </cell>
          <cell r="D303">
            <v>1.2</v>
          </cell>
          <cell r="E303">
            <v>864</v>
          </cell>
        </row>
        <row r="304">
          <cell r="A304" t="str">
            <v>PHIGIGA 72</v>
          </cell>
          <cell r="D304">
            <v>1.2</v>
          </cell>
          <cell r="E304">
            <v>288</v>
          </cell>
        </row>
        <row r="305">
          <cell r="A305" t="str">
            <v>PHIGLDF 72</v>
          </cell>
          <cell r="D305">
            <v>1.5</v>
          </cell>
          <cell r="E305" t="str">
            <v>JUMBO 5040</v>
          </cell>
        </row>
        <row r="306">
          <cell r="A306" t="str">
            <v>PHIJOEP 72</v>
          </cell>
          <cell r="D306">
            <v>1.2</v>
          </cell>
          <cell r="E306">
            <v>144</v>
          </cell>
        </row>
        <row r="307">
          <cell r="A307" t="str">
            <v>PHIMAXI 72</v>
          </cell>
          <cell r="D307">
            <v>2</v>
          </cell>
          <cell r="E307" t="str">
            <v>DISCONTINUED</v>
          </cell>
        </row>
        <row r="308">
          <cell r="A308" t="str">
            <v>PHINANG 72</v>
          </cell>
          <cell r="D308">
            <v>1</v>
          </cell>
          <cell r="E308" t="str">
            <v>JUMBO 4320</v>
          </cell>
        </row>
        <row r="309">
          <cell r="A309" t="str">
            <v>PHIORMA 72</v>
          </cell>
          <cell r="D309">
            <v>2</v>
          </cell>
          <cell r="E309" t="str">
            <v>CALL</v>
          </cell>
        </row>
        <row r="310">
          <cell r="A310" t="str">
            <v>PHIPAVE 72</v>
          </cell>
          <cell r="D310">
            <v>2</v>
          </cell>
          <cell r="E310" t="str">
            <v>DISCONTINUED</v>
          </cell>
        </row>
        <row r="311">
          <cell r="A311" t="str">
            <v>PHIPLUT 72</v>
          </cell>
          <cell r="D311">
            <v>1.2</v>
          </cell>
          <cell r="E311" t="str">
            <v>CALL</v>
          </cell>
        </row>
        <row r="312">
          <cell r="A312" t="str">
            <v>PHISERP 72</v>
          </cell>
          <cell r="D312">
            <v>4.13</v>
          </cell>
          <cell r="E312" t="str">
            <v>CALL</v>
          </cell>
        </row>
        <row r="313">
          <cell r="A313" t="str">
            <v>PHISPSA 72</v>
          </cell>
          <cell r="D313">
            <v>1.65</v>
          </cell>
          <cell r="E313">
            <v>144</v>
          </cell>
        </row>
        <row r="314">
          <cell r="A314" t="str">
            <v>PHISUGL 72</v>
          </cell>
          <cell r="D314">
            <v>1.85</v>
          </cell>
          <cell r="E314">
            <v>4680</v>
          </cell>
        </row>
        <row r="315">
          <cell r="A315" t="str">
            <v>PHIPLOW 72</v>
          </cell>
          <cell r="D315">
            <v>2.0499999999999998</v>
          </cell>
          <cell r="E315" t="str">
            <v>DISCONTINUED</v>
          </cell>
        </row>
        <row r="316">
          <cell r="A316" t="str">
            <v>PHIWHPR 72</v>
          </cell>
          <cell r="D316">
            <v>1.65</v>
          </cell>
          <cell r="E316">
            <v>1152</v>
          </cell>
        </row>
        <row r="317">
          <cell r="A317" t="str">
            <v>PIPISA 72</v>
          </cell>
          <cell r="D317">
            <v>2.2999999999999998</v>
          </cell>
          <cell r="E317" t="str">
            <v>FOUR MONTH LEAD</v>
          </cell>
        </row>
        <row r="318">
          <cell r="A318" t="str">
            <v>PILCHMP 72</v>
          </cell>
          <cell r="D318">
            <v>1.2</v>
          </cell>
          <cell r="E318" t="str">
            <v>FOUR WEEK LEAD</v>
          </cell>
        </row>
        <row r="319">
          <cell r="A319" t="str">
            <v>PIPBLPE 72</v>
          </cell>
          <cell r="D319">
            <v>2.1</v>
          </cell>
          <cell r="E319" t="str">
            <v>FIVE MONTH LEAD</v>
          </cell>
        </row>
        <row r="320">
          <cell r="A320" t="str">
            <v>PONPICK 72</v>
          </cell>
          <cell r="D320">
            <v>0.78</v>
          </cell>
          <cell r="E320" t="str">
            <v>EIGHT WEEK LEAD</v>
          </cell>
        </row>
        <row r="321">
          <cell r="A321" t="str">
            <v>PRUFLGU 72</v>
          </cell>
          <cell r="D321">
            <v>1.6300000000000001</v>
          </cell>
          <cell r="E321">
            <v>72</v>
          </cell>
        </row>
        <row r="322">
          <cell r="A322" t="str">
            <v>PRUMP29 72</v>
          </cell>
          <cell r="D322">
            <v>2.2999999999999998</v>
          </cell>
          <cell r="E322">
            <v>5040</v>
          </cell>
        </row>
        <row r="323">
          <cell r="A323" t="str">
            <v>PSIRUSU 72</v>
          </cell>
          <cell r="D323">
            <v>1.85</v>
          </cell>
          <cell r="E323" t="str">
            <v>DO NOT BOOK</v>
          </cell>
        </row>
        <row r="324">
          <cell r="A324" t="str">
            <v>PSYLIPS 72</v>
          </cell>
          <cell r="D324">
            <v>1.1499999999999999</v>
          </cell>
          <cell r="E324">
            <v>5040</v>
          </cell>
        </row>
        <row r="325">
          <cell r="A325" t="str">
            <v>PUNAFGA 72</v>
          </cell>
          <cell r="D325">
            <v>1.5</v>
          </cell>
          <cell r="E325" t="str">
            <v>THREE MONTH LEAD</v>
          </cell>
        </row>
        <row r="326">
          <cell r="A326" t="str">
            <v>PUNAZAD 72</v>
          </cell>
          <cell r="D326">
            <v>1.5</v>
          </cell>
          <cell r="E326">
            <v>1152</v>
          </cell>
        </row>
        <row r="327">
          <cell r="A327" t="str">
            <v>PUNDWRE 72</v>
          </cell>
          <cell r="D327">
            <v>1.5</v>
          </cell>
          <cell r="E327">
            <v>936</v>
          </cell>
        </row>
        <row r="328">
          <cell r="A328" t="str">
            <v>PUNKBMI 72</v>
          </cell>
          <cell r="D328">
            <v>1.5</v>
          </cell>
          <cell r="E328">
            <v>360</v>
          </cell>
        </row>
        <row r="329">
          <cell r="A329" t="str">
            <v>PUNPARF 72</v>
          </cell>
          <cell r="D329">
            <v>1.5</v>
          </cell>
          <cell r="E329" t="str">
            <v>FOUR WEEK LEAD</v>
          </cell>
        </row>
        <row r="330">
          <cell r="A330" t="str">
            <v>PUNSALA 72</v>
          </cell>
          <cell r="D330">
            <v>1.5</v>
          </cell>
          <cell r="E330" t="str">
            <v>FOUR WEEK LEAD</v>
          </cell>
        </row>
        <row r="331">
          <cell r="A331" t="str">
            <v>PUNSPGS 72</v>
          </cell>
          <cell r="D331">
            <v>1.5</v>
          </cell>
          <cell r="E331">
            <v>288</v>
          </cell>
        </row>
        <row r="332">
          <cell r="A332" t="str">
            <v>PUNSIRE 72</v>
          </cell>
          <cell r="D332">
            <v>1.5</v>
          </cell>
          <cell r="E332">
            <v>2016</v>
          </cell>
        </row>
        <row r="333">
          <cell r="A333" t="str">
            <v>PUNSWEE 72</v>
          </cell>
          <cell r="D333">
            <v>1.5</v>
          </cell>
          <cell r="E333" t="str">
            <v>FOUR WEEK LEAD</v>
          </cell>
        </row>
        <row r="334">
          <cell r="A334" t="str">
            <v>PUNWOND 72</v>
          </cell>
          <cell r="D334">
            <v>1.5</v>
          </cell>
          <cell r="E334">
            <v>1872</v>
          </cell>
        </row>
        <row r="335">
          <cell r="A335" t="str">
            <v>RUBAPAC 72</v>
          </cell>
          <cell r="D335">
            <v>1.4</v>
          </cell>
          <cell r="E335" t="str">
            <v>FOUR WEEK LEAD</v>
          </cell>
        </row>
        <row r="336">
          <cell r="A336" t="str">
            <v>RUBARAP 72</v>
          </cell>
          <cell r="D336">
            <v>1.4</v>
          </cell>
          <cell r="E336">
            <v>3672</v>
          </cell>
        </row>
        <row r="337">
          <cell r="A337" t="str">
            <v>RUBBIDA 72</v>
          </cell>
          <cell r="D337">
            <v>1.55</v>
          </cell>
          <cell r="E337" t="str">
            <v>FOUR WEEK LEAD</v>
          </cell>
        </row>
        <row r="338">
          <cell r="A338" t="str">
            <v>RUBBOYS 72</v>
          </cell>
          <cell r="D338">
            <v>1.4</v>
          </cell>
          <cell r="E338">
            <v>1512</v>
          </cell>
        </row>
        <row r="339">
          <cell r="A339" t="str">
            <v>RUBCADD 72</v>
          </cell>
          <cell r="D339">
            <v>1.55</v>
          </cell>
          <cell r="E339" t="str">
            <v>EIGHT WEEK LEAD</v>
          </cell>
        </row>
        <row r="340">
          <cell r="A340" t="str">
            <v>RUBCARO 72</v>
          </cell>
          <cell r="D340">
            <v>1.5</v>
          </cell>
          <cell r="E340" t="str">
            <v>FOUR WEEK LEAD</v>
          </cell>
        </row>
        <row r="341">
          <cell r="A341" t="str">
            <v>RUBCOST 72</v>
          </cell>
          <cell r="D341">
            <v>1.55</v>
          </cell>
          <cell r="E341">
            <v>576</v>
          </cell>
        </row>
        <row r="342">
          <cell r="A342" t="str">
            <v>RUBCHES 72</v>
          </cell>
          <cell r="D342">
            <v>1.4</v>
          </cell>
          <cell r="E342">
            <v>2448</v>
          </cell>
        </row>
        <row r="343">
          <cell r="A343" t="str">
            <v>RUBECLI 72</v>
          </cell>
          <cell r="D343">
            <v>1.55</v>
          </cell>
          <cell r="E343" t="str">
            <v>THREE MONTH LEAD</v>
          </cell>
        </row>
        <row r="344">
          <cell r="A344" t="str">
            <v>RUBFAGO 72</v>
          </cell>
          <cell r="D344">
            <v>1.5</v>
          </cell>
          <cell r="E344" t="str">
            <v>EIGHT WEEK LEAD</v>
          </cell>
        </row>
        <row r="345">
          <cell r="A345" t="str">
            <v>RUBFREE 72</v>
          </cell>
          <cell r="D345">
            <v>1.55</v>
          </cell>
          <cell r="E345" t="str">
            <v>EIGHT WEEK LEAD</v>
          </cell>
        </row>
        <row r="346">
          <cell r="A346" t="str">
            <v>RUBGALA 72</v>
          </cell>
          <cell r="D346">
            <v>1.55</v>
          </cell>
          <cell r="E346">
            <v>576</v>
          </cell>
        </row>
        <row r="347">
          <cell r="A347" t="str">
            <v>RUBGLEN 72</v>
          </cell>
          <cell r="D347">
            <v>1.5</v>
          </cell>
          <cell r="E347">
            <v>2664</v>
          </cell>
        </row>
        <row r="348">
          <cell r="A348" t="str">
            <v>RUBHORI 72</v>
          </cell>
          <cell r="D348">
            <v>1.55</v>
          </cell>
          <cell r="E348">
            <v>144</v>
          </cell>
        </row>
        <row r="349">
          <cell r="A349" t="str">
            <v>RUBIMMA 72</v>
          </cell>
          <cell r="D349">
            <v>1.55</v>
          </cell>
          <cell r="E349" t="str">
            <v>FOUR WEEK LEAD</v>
          </cell>
        </row>
        <row r="350">
          <cell r="A350" t="str">
            <v>RUBKIOW 72</v>
          </cell>
          <cell r="D350">
            <v>1.4</v>
          </cell>
          <cell r="E350">
            <v>5040</v>
          </cell>
        </row>
        <row r="351">
          <cell r="A351" t="str">
            <v>RUBMYSO 72</v>
          </cell>
          <cell r="D351">
            <v>1.55</v>
          </cell>
          <cell r="E351" t="str">
            <v>FOUR WEEK LEAD</v>
          </cell>
        </row>
        <row r="352">
          <cell r="A352" t="str">
            <v>RUBNANT 72</v>
          </cell>
          <cell r="D352">
            <v>1.5</v>
          </cell>
          <cell r="E352" t="str">
            <v>EIGHT WEEK LEAD</v>
          </cell>
        </row>
        <row r="353">
          <cell r="A353" t="str">
            <v>RUBNATC 72</v>
          </cell>
          <cell r="D353">
            <v>1.4</v>
          </cell>
          <cell r="E353" t="str">
            <v>FOUR WEEK LEAD</v>
          </cell>
        </row>
        <row r="354">
          <cell r="A354" t="str">
            <v>RUBNAVA 72</v>
          </cell>
          <cell r="D354">
            <v>1.4</v>
          </cell>
          <cell r="E354">
            <v>5040</v>
          </cell>
        </row>
        <row r="355">
          <cell r="A355" t="str">
            <v>RUBOSAG 72</v>
          </cell>
          <cell r="D355">
            <v>1.4</v>
          </cell>
          <cell r="E355">
            <v>5040</v>
          </cell>
        </row>
        <row r="356">
          <cell r="A356" t="str">
            <v>RUBOUAC 72</v>
          </cell>
          <cell r="D356">
            <v>1.4</v>
          </cell>
          <cell r="E356">
            <v>432</v>
          </cell>
        </row>
        <row r="357">
          <cell r="A357" t="str">
            <v>RUBPONC 72</v>
          </cell>
          <cell r="D357">
            <v>1.55</v>
          </cell>
          <cell r="E357" t="str">
            <v>CALL</v>
          </cell>
        </row>
        <row r="358">
          <cell r="A358" t="str">
            <v>RUBPA45 72</v>
          </cell>
          <cell r="D358">
            <v>1.4</v>
          </cell>
          <cell r="E358" t="str">
            <v>FOUR WEEK LEAD</v>
          </cell>
        </row>
        <row r="359">
          <cell r="A359" t="str">
            <v>RUBSNOW 72</v>
          </cell>
          <cell r="D359">
            <v>1.55</v>
          </cell>
          <cell r="E359">
            <v>2808</v>
          </cell>
        </row>
        <row r="360">
          <cell r="A360" t="str">
            <v>RUBSWPI 72</v>
          </cell>
          <cell r="D360">
            <v>1.4</v>
          </cell>
          <cell r="E360" t="str">
            <v>FOUR WEEK LEAD</v>
          </cell>
        </row>
        <row r="361">
          <cell r="A361" t="str">
            <v>RUBTRAV 72</v>
          </cell>
          <cell r="D361">
            <v>1.55</v>
          </cell>
          <cell r="E361" t="str">
            <v>EIGHT WEEK LEAD</v>
          </cell>
        </row>
        <row r="362">
          <cell r="A362" t="str">
            <v>RUBTRCR 72</v>
          </cell>
          <cell r="D362">
            <v>1.4</v>
          </cell>
          <cell r="E362">
            <v>1224</v>
          </cell>
        </row>
        <row r="363">
          <cell r="A363" t="str">
            <v>RUBTWIL 72</v>
          </cell>
          <cell r="D363">
            <v>1.55</v>
          </cell>
          <cell r="E363">
            <v>360</v>
          </cell>
        </row>
        <row r="364">
          <cell r="A364" t="str">
            <v>RUBVON 72</v>
          </cell>
          <cell r="D364">
            <v>1.4</v>
          </cell>
          <cell r="E364">
            <v>2808</v>
          </cell>
        </row>
        <row r="365">
          <cell r="A365" t="str">
            <v>SAGDUPO 72</v>
          </cell>
          <cell r="D365">
            <v>0.78</v>
          </cell>
          <cell r="E365" t="str">
            <v>EIGHT WEEK LEAD</v>
          </cell>
        </row>
        <row r="366">
          <cell r="A366" t="str">
            <v>SAUKATU 72</v>
          </cell>
          <cell r="D366">
            <v>1.5</v>
          </cell>
          <cell r="E366">
            <v>1008</v>
          </cell>
        </row>
        <row r="367">
          <cell r="A367" t="str">
            <v>SCICALI144</v>
          </cell>
          <cell r="D367">
            <v>0.75</v>
          </cell>
          <cell r="E367" t="str">
            <v>CALL</v>
          </cell>
        </row>
        <row r="368">
          <cell r="A368" t="str">
            <v>SCIVALI144</v>
          </cell>
          <cell r="D368">
            <v>0.75</v>
          </cell>
          <cell r="E368">
            <v>432</v>
          </cell>
        </row>
        <row r="369">
          <cell r="A369" t="str">
            <v>SILNAST 72</v>
          </cell>
          <cell r="D369">
            <v>0.98</v>
          </cell>
          <cell r="E369">
            <v>5040</v>
          </cell>
        </row>
        <row r="370">
          <cell r="A370" t="str">
            <v>SMAYACO 72</v>
          </cell>
          <cell r="D370">
            <v>1.6400000000000001</v>
          </cell>
          <cell r="E370" t="str">
            <v>EIGHT WEEK LEAD</v>
          </cell>
        </row>
        <row r="371">
          <cell r="A371" t="str">
            <v>SPAMAHA144</v>
          </cell>
          <cell r="D371">
            <v>0.75</v>
          </cell>
          <cell r="E371" t="str">
            <v>CALL</v>
          </cell>
        </row>
        <row r="372">
          <cell r="A372" t="str">
            <v>SPAPLIC 72</v>
          </cell>
          <cell r="D372">
            <v>1.43</v>
          </cell>
          <cell r="E372">
            <v>576</v>
          </cell>
        </row>
        <row r="373">
          <cell r="A373" t="str">
            <v>SPAALLIM 72</v>
          </cell>
          <cell r="D373">
            <v>0.75</v>
          </cell>
          <cell r="E373" t="str">
            <v>DISCONTINUED</v>
          </cell>
        </row>
        <row r="374">
          <cell r="A374" t="str">
            <v>SPAALLIT 72</v>
          </cell>
          <cell r="D374">
            <v>0.9</v>
          </cell>
          <cell r="E374">
            <v>144</v>
          </cell>
        </row>
        <row r="375">
          <cell r="A375" t="str">
            <v>SPAALLIT144</v>
          </cell>
          <cell r="D375">
            <v>0.66</v>
          </cell>
          <cell r="E375" t="str">
            <v>CALL</v>
          </cell>
        </row>
        <row r="376">
          <cell r="A376" t="str">
            <v>SPAHYB1T 72</v>
          </cell>
          <cell r="D376">
            <v>1.18</v>
          </cell>
          <cell r="E376">
            <v>144</v>
          </cell>
        </row>
        <row r="377">
          <cell r="A377" t="str">
            <v>SPAKALEM 72</v>
          </cell>
          <cell r="D377">
            <v>0.8</v>
          </cell>
          <cell r="E377" t="str">
            <v>DISCONTINUED</v>
          </cell>
        </row>
        <row r="378">
          <cell r="A378" t="str">
            <v>SPAKALET 72</v>
          </cell>
          <cell r="D378">
            <v>0.91</v>
          </cell>
          <cell r="E378">
            <v>432</v>
          </cell>
        </row>
        <row r="379">
          <cell r="A379" t="str">
            <v>SPAMADET144</v>
          </cell>
          <cell r="D379">
            <v>0.66</v>
          </cell>
          <cell r="E379">
            <v>576</v>
          </cell>
        </row>
        <row r="380">
          <cell r="A380" t="str">
            <v>SPAMOJOM 72</v>
          </cell>
          <cell r="D380">
            <v>0.8</v>
          </cell>
          <cell r="E380" t="str">
            <v>DISCONTINUED</v>
          </cell>
        </row>
        <row r="381">
          <cell r="A381" t="str">
            <v>SPAMOJOT 72</v>
          </cell>
          <cell r="D381">
            <v>0.91</v>
          </cell>
          <cell r="E381" t="str">
            <v>FOUR WEEK LEAD</v>
          </cell>
        </row>
        <row r="382">
          <cell r="A382" t="str">
            <v>SPAMOJOT144</v>
          </cell>
          <cell r="D382">
            <v>0.66</v>
          </cell>
          <cell r="E382" t="str">
            <v>SIX WEEK LEAD</v>
          </cell>
        </row>
        <row r="383">
          <cell r="A383" t="str">
            <v>SPAPETIM 72</v>
          </cell>
          <cell r="D383">
            <v>0.85</v>
          </cell>
          <cell r="E383" t="str">
            <v>DISCONTINUED</v>
          </cell>
        </row>
        <row r="384">
          <cell r="A384" t="str">
            <v>SPASISTT 72</v>
          </cell>
          <cell r="D384">
            <v>0.95</v>
          </cell>
          <cell r="E384">
            <v>1152</v>
          </cell>
        </row>
        <row r="385">
          <cell r="A385" t="str">
            <v>SPASTARM 72</v>
          </cell>
          <cell r="D385">
            <v>0.85</v>
          </cell>
          <cell r="E385" t="str">
            <v>DISCONTINUED</v>
          </cell>
        </row>
        <row r="386">
          <cell r="A386" t="str">
            <v>SPATYPRM 72</v>
          </cell>
          <cell r="D386">
            <v>0.8</v>
          </cell>
          <cell r="E386" t="str">
            <v>DISCONTINUED</v>
          </cell>
        </row>
        <row r="387">
          <cell r="A387" t="str">
            <v>SPATYPRT 72</v>
          </cell>
          <cell r="D387">
            <v>0.85</v>
          </cell>
          <cell r="E387" t="str">
            <v>DISCONTINUED</v>
          </cell>
        </row>
        <row r="388">
          <cell r="A388" t="str">
            <v>SPATYPRT144</v>
          </cell>
          <cell r="D388">
            <v>0.66</v>
          </cell>
          <cell r="E388">
            <v>144</v>
          </cell>
        </row>
        <row r="389">
          <cell r="A389" t="str">
            <v>SPAVISCT 72</v>
          </cell>
          <cell r="D389">
            <v>0.91</v>
          </cell>
          <cell r="E389">
            <v>3024</v>
          </cell>
        </row>
        <row r="390">
          <cell r="A390" t="str">
            <v>STRCHAR 72</v>
          </cell>
          <cell r="D390">
            <v>1.6</v>
          </cell>
          <cell r="E390" t="str">
            <v>DO NOT BOOK</v>
          </cell>
        </row>
        <row r="391">
          <cell r="A391" t="str">
            <v>SYNBATI 72</v>
          </cell>
          <cell r="D391">
            <v>0.7</v>
          </cell>
          <cell r="E391">
            <v>4104</v>
          </cell>
        </row>
        <row r="392">
          <cell r="A392" t="str">
            <v>SYNBEAL 72</v>
          </cell>
          <cell r="D392">
            <v>0.68</v>
          </cell>
          <cell r="E392">
            <v>792</v>
          </cell>
        </row>
        <row r="393">
          <cell r="A393" t="str">
            <v>SYNBOAL 72</v>
          </cell>
          <cell r="D393">
            <v>0.68</v>
          </cell>
          <cell r="E393">
            <v>5040</v>
          </cell>
        </row>
        <row r="394">
          <cell r="A394" t="str">
            <v>SYNBOLA 72</v>
          </cell>
          <cell r="D394">
            <v>0.68</v>
          </cell>
          <cell r="E394" t="str">
            <v>DO NOT BOOK</v>
          </cell>
        </row>
        <row r="395">
          <cell r="A395" t="str">
            <v>SYNBRAL 72</v>
          </cell>
          <cell r="D395">
            <v>0.68</v>
          </cell>
          <cell r="E395">
            <v>5040</v>
          </cell>
        </row>
        <row r="396">
          <cell r="A396" t="str">
            <v>SYNCHAL 72</v>
          </cell>
          <cell r="D396">
            <v>0.68</v>
          </cell>
          <cell r="E396">
            <v>1008</v>
          </cell>
        </row>
        <row r="397">
          <cell r="A397" t="str">
            <v>SYNCONF 72</v>
          </cell>
          <cell r="D397">
            <v>0.7</v>
          </cell>
          <cell r="E397" t="str">
            <v>THREE MONTH LEAD</v>
          </cell>
        </row>
        <row r="398">
          <cell r="A398" t="str">
            <v>SYNCORA 72</v>
          </cell>
          <cell r="D398">
            <v>0.7</v>
          </cell>
          <cell r="E398">
            <v>2952</v>
          </cell>
        </row>
        <row r="399">
          <cell r="A399" t="str">
            <v>SYNCRAL 72</v>
          </cell>
          <cell r="D399">
            <v>0.68</v>
          </cell>
          <cell r="E399">
            <v>3672</v>
          </cell>
        </row>
        <row r="400">
          <cell r="A400" t="str">
            <v>SYNFIES 72</v>
          </cell>
          <cell r="D400">
            <v>1.1000000000000001</v>
          </cell>
          <cell r="E400">
            <v>648</v>
          </cell>
        </row>
        <row r="401">
          <cell r="A401" t="str">
            <v>SYNFRHE 72</v>
          </cell>
          <cell r="D401">
            <v>0.8</v>
          </cell>
          <cell r="E401" t="str">
            <v>CALL</v>
          </cell>
        </row>
        <row r="402">
          <cell r="A402" t="str">
            <v>SYNGOAL 72</v>
          </cell>
          <cell r="D402">
            <v>0.68</v>
          </cell>
          <cell r="E402">
            <v>3168</v>
          </cell>
        </row>
        <row r="403">
          <cell r="A403" t="str">
            <v>SYNGRPA 72</v>
          </cell>
          <cell r="D403">
            <v>0.85</v>
          </cell>
          <cell r="E403" t="str">
            <v>THREE MONTH LEAD</v>
          </cell>
        </row>
        <row r="404">
          <cell r="A404" t="str">
            <v>SYNHOLL 72</v>
          </cell>
          <cell r="D404">
            <v>0.68</v>
          </cell>
          <cell r="E404">
            <v>5400</v>
          </cell>
        </row>
        <row r="405">
          <cell r="A405" t="str">
            <v>SYNMAAL 72</v>
          </cell>
          <cell r="D405">
            <v>0.68</v>
          </cell>
          <cell r="E405" t="str">
            <v>FOUR WEEK LEAD</v>
          </cell>
        </row>
        <row r="406">
          <cell r="A406" t="str">
            <v>SYNMARA 72</v>
          </cell>
          <cell r="D406">
            <v>0.68</v>
          </cell>
          <cell r="E406">
            <v>5040</v>
          </cell>
        </row>
        <row r="407">
          <cell r="A407" t="str">
            <v>SYNNERO 72</v>
          </cell>
          <cell r="D407">
            <v>0.7</v>
          </cell>
          <cell r="E407">
            <v>1944</v>
          </cell>
        </row>
        <row r="408">
          <cell r="A408" t="str">
            <v>SYNPIAL 72</v>
          </cell>
          <cell r="D408">
            <v>0.68</v>
          </cell>
          <cell r="E408" t="str">
            <v>FOUR WEEK LEAD</v>
          </cell>
        </row>
        <row r="409">
          <cell r="A409" t="str">
            <v>SYNPICH 72</v>
          </cell>
          <cell r="D409">
            <v>0.85</v>
          </cell>
          <cell r="E409" t="str">
            <v>THREE MONTH LEAD</v>
          </cell>
        </row>
        <row r="410">
          <cell r="A410" t="str">
            <v>SYNPISP 72</v>
          </cell>
          <cell r="D410">
            <v>3.3</v>
          </cell>
          <cell r="E410" t="str">
            <v>DO NOT BOOK</v>
          </cell>
        </row>
        <row r="411">
          <cell r="A411" t="str">
            <v>SYNPIXI 72</v>
          </cell>
          <cell r="D411">
            <v>0.68</v>
          </cell>
          <cell r="E411" t="str">
            <v>FOUR WEEK LEAD</v>
          </cell>
        </row>
        <row r="412">
          <cell r="A412" t="str">
            <v>SYNPLUM 72</v>
          </cell>
          <cell r="D412">
            <v>0.68</v>
          </cell>
          <cell r="E412" t="str">
            <v>FIVE MONTH LEAD</v>
          </cell>
        </row>
        <row r="413">
          <cell r="A413" t="str">
            <v>SYNRAND 72</v>
          </cell>
          <cell r="D413">
            <v>0.68</v>
          </cell>
          <cell r="E413">
            <v>2160</v>
          </cell>
        </row>
        <row r="414">
          <cell r="A414" t="str">
            <v>SYNRERE 72</v>
          </cell>
          <cell r="D414">
            <v>0.68</v>
          </cell>
          <cell r="E414" t="str">
            <v>FOUR WEEK LEAD</v>
          </cell>
        </row>
        <row r="415">
          <cell r="A415" t="str">
            <v>SYNSHOR 72</v>
          </cell>
          <cell r="D415">
            <v>0.68</v>
          </cell>
          <cell r="E415">
            <v>3600</v>
          </cell>
        </row>
        <row r="416">
          <cell r="A416" t="str">
            <v>SYNWEND 72</v>
          </cell>
          <cell r="D416">
            <v>0.75</v>
          </cell>
          <cell r="E416" t="str">
            <v>DO NOT BOOK</v>
          </cell>
        </row>
        <row r="417">
          <cell r="A417" t="str">
            <v>SYNWHBU 72</v>
          </cell>
          <cell r="D417">
            <v>0.68</v>
          </cell>
          <cell r="E417">
            <v>5040</v>
          </cell>
        </row>
        <row r="418">
          <cell r="A418" t="str">
            <v>TACCHAN 72</v>
          </cell>
          <cell r="D418">
            <v>1.8</v>
          </cell>
          <cell r="E418" t="str">
            <v>THREE MONTH LEAD</v>
          </cell>
        </row>
        <row r="419">
          <cell r="A419" t="str">
            <v>TACINTE 72</v>
          </cell>
          <cell r="D419">
            <v>1.8</v>
          </cell>
          <cell r="E419" t="str">
            <v>FOUR MONTH LEAD</v>
          </cell>
        </row>
        <row r="420">
          <cell r="A420" t="str">
            <v>THASPRU 72</v>
          </cell>
          <cell r="D420">
            <v>0.98</v>
          </cell>
          <cell r="E420" t="str">
            <v>DISCONTINUED</v>
          </cell>
        </row>
        <row r="421">
          <cell r="A421" t="str">
            <v>VACBILO 72</v>
          </cell>
          <cell r="D421">
            <v>1.35</v>
          </cell>
          <cell r="E421" t="str">
            <v>THREE MONTH LEAD</v>
          </cell>
        </row>
        <row r="422">
          <cell r="A422" t="str">
            <v>VACCHAN 72</v>
          </cell>
          <cell r="D422">
            <v>1.35</v>
          </cell>
          <cell r="E422" t="str">
            <v>THREE MONTH LEAD</v>
          </cell>
        </row>
        <row r="423">
          <cell r="A423" t="str">
            <v>VACDANB 72</v>
          </cell>
          <cell r="D423">
            <v>1.35</v>
          </cell>
          <cell r="E423" t="str">
            <v>THREE MONTH LEAD</v>
          </cell>
        </row>
        <row r="424">
          <cell r="A424" t="str">
            <v>VACEMER 72</v>
          </cell>
          <cell r="D424">
            <v>1.37</v>
          </cell>
          <cell r="E424" t="str">
            <v>THREE MONTH LEAD</v>
          </cell>
        </row>
        <row r="425">
          <cell r="A425" t="str">
            <v>VACFLRO 72</v>
          </cell>
          <cell r="D425">
            <v>1.37</v>
          </cell>
          <cell r="E425" t="str">
            <v>THREE MONTH LEAD</v>
          </cell>
        </row>
        <row r="426">
          <cell r="A426" t="str">
            <v>VACHEIN 72</v>
          </cell>
          <cell r="D426">
            <v>1.62</v>
          </cell>
          <cell r="E426" t="str">
            <v>DISCONTINUED</v>
          </cell>
        </row>
        <row r="427">
          <cell r="A427" t="str">
            <v>VACJEWE 72</v>
          </cell>
          <cell r="D427">
            <v>1.6500000000000001</v>
          </cell>
          <cell r="E427" t="str">
            <v>THREE MONTH LEAD</v>
          </cell>
        </row>
        <row r="428">
          <cell r="A428" t="str">
            <v>VACLEGA 72</v>
          </cell>
          <cell r="D428">
            <v>1.35</v>
          </cell>
          <cell r="E428" t="str">
            <v>THREE MONTH LEAD</v>
          </cell>
        </row>
        <row r="429">
          <cell r="A429" t="str">
            <v>VACONEA 72</v>
          </cell>
          <cell r="D429">
            <v>1.35</v>
          </cell>
          <cell r="E429" t="str">
            <v>THREE MONTH LEAD</v>
          </cell>
        </row>
        <row r="430">
          <cell r="A430" t="str">
            <v>VACPILE 72</v>
          </cell>
          <cell r="D430">
            <v>1.37</v>
          </cell>
          <cell r="E430" t="str">
            <v>THREE MONTH LEAD</v>
          </cell>
        </row>
        <row r="431">
          <cell r="A431" t="str">
            <v>VACPRIM 72</v>
          </cell>
          <cell r="D431">
            <v>1.6500000000000001</v>
          </cell>
          <cell r="E431" t="str">
            <v>DISCONTINUED</v>
          </cell>
        </row>
        <row r="432">
          <cell r="A432" t="str">
            <v>VACREBE 72</v>
          </cell>
          <cell r="D432">
            <v>1.62</v>
          </cell>
          <cell r="E432" t="str">
            <v>DISCONTINUED</v>
          </cell>
        </row>
        <row r="433">
          <cell r="A433" t="str">
            <v>VACREKA 72</v>
          </cell>
          <cell r="D433">
            <v>1.35</v>
          </cell>
          <cell r="E433" t="str">
            <v>THREE MONTH LEAD</v>
          </cell>
        </row>
        <row r="434">
          <cell r="A434" t="str">
            <v>VACSCIN 72</v>
          </cell>
          <cell r="D434">
            <v>1.6500000000000001</v>
          </cell>
          <cell r="E434" t="str">
            <v>CALL</v>
          </cell>
        </row>
        <row r="435">
          <cell r="A435" t="str">
            <v>VACSHBL 72</v>
          </cell>
          <cell r="D435">
            <v>1.35</v>
          </cell>
          <cell r="E435" t="str">
            <v>THREE MONTH LEAD</v>
          </cell>
        </row>
        <row r="436">
          <cell r="A436" t="str">
            <v>VACSNOW 72</v>
          </cell>
          <cell r="D436">
            <v>1.6500000000000001</v>
          </cell>
          <cell r="E436" t="str">
            <v>THREE MONTH LEAD</v>
          </cell>
        </row>
        <row r="437">
          <cell r="A437" t="str">
            <v>VACSPHI 72</v>
          </cell>
          <cell r="D437">
            <v>1.6500000000000001</v>
          </cell>
          <cell r="E437" t="str">
            <v>THREE MONTH LEAD</v>
          </cell>
        </row>
        <row r="438">
          <cell r="A438" t="str">
            <v>VACSUBL 72</v>
          </cell>
          <cell r="D438">
            <v>1.35</v>
          </cell>
          <cell r="E438" t="str">
            <v>TEN MONTH LEAD</v>
          </cell>
        </row>
        <row r="439">
          <cell r="A439" t="str">
            <v>VACSWEE 72</v>
          </cell>
          <cell r="D439">
            <v>1.6700000000000002</v>
          </cell>
          <cell r="E439" t="str">
            <v>THREE MONTH LEAD</v>
          </cell>
        </row>
        <row r="440">
          <cell r="A440" t="str">
            <v>VACTOHA 72</v>
          </cell>
          <cell r="D440">
            <v>1.35</v>
          </cell>
          <cell r="E440" t="str">
            <v>THREE MONTH LEAD</v>
          </cell>
        </row>
        <row r="441">
          <cell r="A441" t="str">
            <v>VACWIND 72</v>
          </cell>
          <cell r="D441">
            <v>1.35</v>
          </cell>
          <cell r="E441" t="str">
            <v>SIX MONTH LEAD</v>
          </cell>
        </row>
        <row r="442">
          <cell r="A442" t="str">
            <v>VANPAIN 72</v>
          </cell>
          <cell r="D442">
            <v>2.6</v>
          </cell>
          <cell r="E442">
            <v>5040</v>
          </cell>
        </row>
        <row r="443">
          <cell r="A443" t="str">
            <v>VASBABA 72</v>
          </cell>
          <cell r="D443">
            <v>2.5</v>
          </cell>
          <cell r="E443" t="str">
            <v>SIX MONTH LEAD</v>
          </cell>
        </row>
        <row r="444">
          <cell r="A444" t="str">
            <v>VIBEVER 72</v>
          </cell>
          <cell r="D444">
            <v>1.2999999999999998</v>
          </cell>
          <cell r="E444">
            <v>2664</v>
          </cell>
        </row>
        <row r="445">
          <cell r="A445" t="str">
            <v>VIBWITH 72</v>
          </cell>
          <cell r="D445">
            <v>1.2999999999999998</v>
          </cell>
          <cell r="E445">
            <v>792</v>
          </cell>
        </row>
        <row r="446">
          <cell r="A446" t="str">
            <v>VITALAC 72</v>
          </cell>
          <cell r="D446">
            <v>1.55</v>
          </cell>
          <cell r="E446" t="str">
            <v>FOUR WEEK LEAD</v>
          </cell>
        </row>
        <row r="447">
          <cell r="A447" t="str">
            <v>VITBLBO 72</v>
          </cell>
          <cell r="D447">
            <v>1.55</v>
          </cell>
          <cell r="E447" t="str">
            <v>FOUR WEEK LEAD</v>
          </cell>
        </row>
        <row r="448">
          <cell r="A448" t="str">
            <v>VITCARL 72</v>
          </cell>
          <cell r="D448">
            <v>1.55</v>
          </cell>
          <cell r="E448">
            <v>720</v>
          </cell>
        </row>
        <row r="449">
          <cell r="A449" t="str">
            <v>VITDELI 72</v>
          </cell>
          <cell r="D449">
            <v>1.55</v>
          </cell>
          <cell r="E449" t="str">
            <v>FOUR WEEK LEAD</v>
          </cell>
        </row>
        <row r="450">
          <cell r="A450" t="str">
            <v>VITSOHO 72</v>
          </cell>
          <cell r="D450">
            <v>1.6</v>
          </cell>
          <cell r="E450" t="str">
            <v>FOUR WEEK LEAD</v>
          </cell>
        </row>
        <row r="451">
          <cell r="A451" t="str">
            <v>VITTRAM 72</v>
          </cell>
          <cell r="D451">
            <v>1.1000000000000001</v>
          </cell>
          <cell r="E451">
            <v>1512</v>
          </cell>
        </row>
        <row r="452">
          <cell r="A452" t="str">
            <v>VITWELD 72</v>
          </cell>
          <cell r="D452">
            <v>1.55</v>
          </cell>
          <cell r="E452">
            <v>936</v>
          </cell>
        </row>
        <row r="453">
          <cell r="A453" t="str">
            <v>VRIHAMA 72</v>
          </cell>
          <cell r="D453">
            <v>2.5</v>
          </cell>
          <cell r="E453" t="str">
            <v>DO NOT BOOK</v>
          </cell>
        </row>
        <row r="454">
          <cell r="A454" t="str">
            <v>XANLIZI 72</v>
          </cell>
          <cell r="D454">
            <v>1.6</v>
          </cell>
          <cell r="E454">
            <v>144</v>
          </cell>
        </row>
        <row r="455">
          <cell r="A455" t="str">
            <v>XANMAGN 72</v>
          </cell>
          <cell r="D455">
            <v>1.2</v>
          </cell>
          <cell r="E455" t="str">
            <v>THREE MONTH LEAD</v>
          </cell>
        </row>
        <row r="456">
          <cell r="A456" t="str">
            <v>ZINOFWH 72</v>
          </cell>
          <cell r="D456">
            <v>1.45</v>
          </cell>
          <cell r="E456" t="str">
            <v>FOUR WEEK LEAD</v>
          </cell>
        </row>
        <row r="458">
          <cell r="A458" t="str">
            <v>VACARCA 72</v>
          </cell>
          <cell r="D458">
            <v>2.0299999999999998</v>
          </cell>
          <cell r="E458">
            <v>0</v>
          </cell>
        </row>
        <row r="459">
          <cell r="A459" t="str">
            <v>VACAVAN 72</v>
          </cell>
          <cell r="D459">
            <v>2.0299999999999998</v>
          </cell>
          <cell r="E459">
            <v>0</v>
          </cell>
        </row>
        <row r="460">
          <cell r="A460" t="str">
            <v>VACBLSU 72</v>
          </cell>
          <cell r="D460">
            <v>1.62</v>
          </cell>
          <cell r="E460">
            <v>0</v>
          </cell>
        </row>
        <row r="461">
          <cell r="A461" t="str">
            <v>VACBOBO 72</v>
          </cell>
          <cell r="D461">
            <v>2.0299999999999998</v>
          </cell>
          <cell r="E461">
            <v>0</v>
          </cell>
        </row>
        <row r="462">
          <cell r="A462" t="str">
            <v>VAC9-12 72</v>
          </cell>
          <cell r="D462">
            <v>1.1599999999999999</v>
          </cell>
          <cell r="E462">
            <v>0</v>
          </cell>
        </row>
        <row r="463">
          <cell r="A463" t="str">
            <v>VACCHIC 72</v>
          </cell>
          <cell r="D463">
            <v>2.0299999999999998</v>
          </cell>
          <cell r="E463">
            <v>0</v>
          </cell>
        </row>
        <row r="464">
          <cell r="A464" t="str">
            <v>VACCOLO 72</v>
          </cell>
          <cell r="D464">
            <v>2.0299999999999998</v>
          </cell>
          <cell r="E464">
            <v>0</v>
          </cell>
        </row>
        <row r="465">
          <cell r="A465" t="str">
            <v>VACENDU 72</v>
          </cell>
          <cell r="D465">
            <v>2.0299999999999998</v>
          </cell>
          <cell r="E465">
            <v>0</v>
          </cell>
        </row>
        <row r="466">
          <cell r="A466" t="str">
            <v>VACFART 72</v>
          </cell>
          <cell r="D466">
            <v>1.6500000000000001</v>
          </cell>
          <cell r="E466">
            <v>0</v>
          </cell>
        </row>
        <row r="467">
          <cell r="A467" t="str">
            <v>VACFLIC 72</v>
          </cell>
          <cell r="D467">
            <v>1.62</v>
          </cell>
          <cell r="E467">
            <v>0</v>
          </cell>
        </row>
        <row r="468">
          <cell r="A468" t="str">
            <v>VACFRDE 72</v>
          </cell>
          <cell r="D468">
            <v>1.62</v>
          </cell>
          <cell r="E468">
            <v>0</v>
          </cell>
        </row>
        <row r="469">
          <cell r="A469" t="str">
            <v>VACINDI 72</v>
          </cell>
          <cell r="D469">
            <v>2.0299999999999998</v>
          </cell>
          <cell r="E469">
            <v>0</v>
          </cell>
        </row>
        <row r="470">
          <cell r="A470" t="str">
            <v>VACKEST 72</v>
          </cell>
          <cell r="D470">
            <v>1.62</v>
          </cell>
          <cell r="E470">
            <v>0</v>
          </cell>
        </row>
        <row r="471">
          <cell r="A471" t="str">
            <v>VAC8-17 72</v>
          </cell>
          <cell r="D471">
            <v>2.2999999999999998</v>
          </cell>
          <cell r="E471">
            <v>0</v>
          </cell>
        </row>
        <row r="472">
          <cell r="A472" t="str">
            <v>VACMAGN 72</v>
          </cell>
          <cell r="D472">
            <v>2.0299999999999998</v>
          </cell>
          <cell r="E472">
            <v>0</v>
          </cell>
        </row>
        <row r="473">
          <cell r="A473" t="str">
            <v>VACMELA 72</v>
          </cell>
          <cell r="D473">
            <v>1.62</v>
          </cell>
          <cell r="E473">
            <v>0</v>
          </cell>
        </row>
        <row r="474">
          <cell r="A474" t="str">
            <v>VACOPTI 72</v>
          </cell>
          <cell r="D474">
            <v>2.0299999999999998</v>
          </cell>
          <cell r="E474">
            <v>0</v>
          </cell>
        </row>
        <row r="475">
          <cell r="A475" t="str">
            <v>VACRAVE 72</v>
          </cell>
          <cell r="D475">
            <v>2.0299999999999998</v>
          </cell>
          <cell r="E475">
            <v>0</v>
          </cell>
        </row>
        <row r="476">
          <cell r="A476" t="str">
            <v>VACSUZI 72</v>
          </cell>
          <cell r="D476">
            <v>1</v>
          </cell>
          <cell r="E476">
            <v>0</v>
          </cell>
        </row>
        <row r="477">
          <cell r="A477" t="str">
            <v>VACTITA 72</v>
          </cell>
          <cell r="D477">
            <v>1.25</v>
          </cell>
          <cell r="E477">
            <v>0</v>
          </cell>
        </row>
        <row r="478">
          <cell r="A478" t="str">
            <v>VACWAYN 72</v>
          </cell>
          <cell r="D478">
            <v>2.0299999999999998</v>
          </cell>
          <cell r="E478">
            <v>0</v>
          </cell>
        </row>
        <row r="479">
          <cell r="A479" t="str">
            <v>VAC8-46 72</v>
          </cell>
          <cell r="D479">
            <v>2.2999999999999998</v>
          </cell>
          <cell r="E479">
            <v>0</v>
          </cell>
        </row>
        <row r="480">
          <cell r="A480" t="str">
            <v>VAC8-42 72</v>
          </cell>
          <cell r="D480">
            <v>2.2999999999999998</v>
          </cell>
          <cell r="E480">
            <v>0</v>
          </cell>
        </row>
        <row r="481">
          <cell r="A481" t="str">
            <v>VAC9-2 72</v>
          </cell>
          <cell r="D481">
            <v>2.2999999999999998</v>
          </cell>
          <cell r="E481">
            <v>0</v>
          </cell>
        </row>
        <row r="482">
          <cell r="A482" t="str">
            <v>VAC12-19 72</v>
          </cell>
          <cell r="D482">
            <v>1.1599999999999999</v>
          </cell>
          <cell r="E482">
            <v>0</v>
          </cell>
        </row>
        <row r="483">
          <cell r="A483" t="str">
            <v>VAC8-50 72</v>
          </cell>
          <cell r="D483">
            <v>0.93</v>
          </cell>
          <cell r="E483">
            <v>0</v>
          </cell>
        </row>
        <row r="484">
          <cell r="A484" t="str">
            <v>VAC10-1 72</v>
          </cell>
          <cell r="D484">
            <v>1.1599999999999999</v>
          </cell>
          <cell r="E484">
            <v>0</v>
          </cell>
        </row>
        <row r="485">
          <cell r="A485" t="str">
            <v>VITPAUL 72</v>
          </cell>
          <cell r="D485">
            <v>1.75</v>
          </cell>
          <cell r="E485">
            <v>0</v>
          </cell>
        </row>
        <row r="486">
          <cell r="A486" t="str">
            <v>VITHALL 72</v>
          </cell>
          <cell r="D486">
            <v>1.75</v>
          </cell>
          <cell r="E48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63DD1-1892-44A3-B8FA-8F418EDE9B42}">
  <dimension ref="A1:O384"/>
  <sheetViews>
    <sheetView tabSelected="1" workbookViewId="0">
      <selection activeCell="C1" sqref="C1:C1048576"/>
    </sheetView>
  </sheetViews>
  <sheetFormatPr defaultRowHeight="15" x14ac:dyDescent="0.25"/>
  <cols>
    <col min="1" max="1" width="5.85546875" customWidth="1"/>
    <col min="2" max="2" width="11.140625" customWidth="1"/>
    <col min="3" max="3" width="9.5703125" customWidth="1"/>
    <col min="4" max="4" width="35.42578125" customWidth="1"/>
    <col min="5" max="5" width="6" style="25" customWidth="1"/>
    <col min="6" max="6" width="19" customWidth="1"/>
    <col min="7" max="7" width="16" style="14" customWidth="1"/>
    <col min="10" max="10" width="12.140625" bestFit="1" customWidth="1"/>
    <col min="11" max="11" width="9.7109375" bestFit="1" customWidth="1"/>
    <col min="12" max="12" width="12.7109375" bestFit="1" customWidth="1"/>
    <col min="13" max="13" width="5.5703125" bestFit="1" customWidth="1"/>
    <col min="14" max="14" width="23.42578125" bestFit="1" customWidth="1"/>
    <col min="15" max="15" width="4.7109375" bestFit="1" customWidth="1"/>
  </cols>
  <sheetData>
    <row r="1" spans="1:7" ht="25.5" x14ac:dyDescent="0.35">
      <c r="A1" s="1" t="s">
        <v>0</v>
      </c>
      <c r="B1" s="2"/>
      <c r="C1" s="2" t="s">
        <v>1</v>
      </c>
      <c r="D1" s="3"/>
      <c r="E1" s="4"/>
      <c r="F1" s="5" t="s">
        <v>2</v>
      </c>
      <c r="G1" s="6" t="s">
        <v>3</v>
      </c>
    </row>
    <row r="2" spans="1:7" x14ac:dyDescent="0.25">
      <c r="A2" s="7" t="s">
        <v>4</v>
      </c>
      <c r="C2" s="8" t="s">
        <v>5</v>
      </c>
      <c r="D2" s="9"/>
      <c r="E2" s="10" t="s">
        <v>6</v>
      </c>
      <c r="G2" s="11" t="s">
        <v>7</v>
      </c>
    </row>
    <row r="3" spans="1:7" x14ac:dyDescent="0.25">
      <c r="A3" s="7" t="s">
        <v>8</v>
      </c>
      <c r="C3" s="8" t="s">
        <v>9</v>
      </c>
      <c r="D3" s="9"/>
      <c r="E3" s="10" t="s">
        <v>10</v>
      </c>
      <c r="G3" s="12" t="s">
        <v>11</v>
      </c>
    </row>
    <row r="4" spans="1:7" x14ac:dyDescent="0.25">
      <c r="A4" s="7" t="s">
        <v>12</v>
      </c>
      <c r="C4" s="8" t="s">
        <v>13</v>
      </c>
      <c r="E4" s="10" t="s">
        <v>14</v>
      </c>
      <c r="F4" s="13"/>
    </row>
    <row r="5" spans="1:7" x14ac:dyDescent="0.25">
      <c r="A5" s="7" t="s">
        <v>15</v>
      </c>
      <c r="C5" s="15" t="s">
        <v>16</v>
      </c>
      <c r="E5" s="10" t="s">
        <v>17</v>
      </c>
      <c r="F5" s="13"/>
    </row>
    <row r="6" spans="1:7" x14ac:dyDescent="0.25">
      <c r="A6" s="7" t="s">
        <v>18</v>
      </c>
      <c r="C6" s="15" t="s">
        <v>19</v>
      </c>
      <c r="E6" s="10"/>
      <c r="F6" s="13"/>
      <c r="G6" s="16">
        <v>46244</v>
      </c>
    </row>
    <row r="7" spans="1:7" ht="15.75" x14ac:dyDescent="0.25">
      <c r="A7" s="17"/>
      <c r="B7" s="18" t="s">
        <v>20</v>
      </c>
      <c r="C7" s="18"/>
      <c r="D7" s="18" t="s">
        <v>21</v>
      </c>
      <c r="E7" s="19" t="s">
        <v>22</v>
      </c>
      <c r="F7" s="20" t="s">
        <v>23</v>
      </c>
      <c r="G7" s="21" t="s">
        <v>24</v>
      </c>
    </row>
    <row r="8" spans="1:7" ht="18" x14ac:dyDescent="0.25">
      <c r="A8" s="22" t="s">
        <v>25</v>
      </c>
      <c r="C8" s="23"/>
      <c r="D8" s="24"/>
      <c r="F8" s="26" t="s">
        <v>26</v>
      </c>
    </row>
    <row r="9" spans="1:7" ht="15.75" x14ac:dyDescent="0.25">
      <c r="A9" s="27" t="s">
        <v>27</v>
      </c>
      <c r="C9" s="23"/>
      <c r="E9" s="28"/>
      <c r="F9" s="29"/>
    </row>
    <row r="10" spans="1:7" x14ac:dyDescent="0.25">
      <c r="B10" s="30" t="s">
        <v>28</v>
      </c>
      <c r="C10" s="31"/>
      <c r="D10" s="32" t="s">
        <v>29</v>
      </c>
      <c r="E10" s="33">
        <f>_xlfn.XLOOKUP(G10,[1]Availability!A:A,[1]Availability!D:D,"")</f>
        <v>1.43</v>
      </c>
      <c r="F10" s="29" t="str">
        <f>IF(ISERROR(INDEX([1]Availability!$E:$E,MATCH(G10,[1]Availability!$A$3:$A$486,0)+2)),"",INDEX([1]Availability!$E:$E,MATCH(G10,[1]Availability!$A$3:$A$486,0)+2))</f>
        <v>FOUR WEEK LEAD</v>
      </c>
      <c r="G10" s="34" t="s">
        <v>30</v>
      </c>
    </row>
    <row r="11" spans="1:7" x14ac:dyDescent="0.25">
      <c r="B11" s="30" t="s">
        <v>28</v>
      </c>
      <c r="C11" s="31"/>
      <c r="D11" s="35" t="s">
        <v>31</v>
      </c>
      <c r="E11" s="33">
        <f>_xlfn.XLOOKUP(G11,[1]Availability!A:A,[1]Availability!D:D,"")</f>
        <v>1.4</v>
      </c>
      <c r="F11" s="29" t="str">
        <f>IF(ISERROR(INDEX([1]Availability!$E:$E,MATCH(G11,[1]Availability!$A$3:$A$486,0)+2)),"",INDEX([1]Availability!$E:$E,MATCH(G11,[1]Availability!$A$3:$A$486,0)+2))</f>
        <v>FOUR WEEK LEAD</v>
      </c>
      <c r="G11" s="34" t="s">
        <v>32</v>
      </c>
    </row>
    <row r="12" spans="1:7" x14ac:dyDescent="0.25">
      <c r="B12" s="30" t="s">
        <v>28</v>
      </c>
      <c r="C12" s="31"/>
      <c r="D12" s="35" t="s">
        <v>33</v>
      </c>
      <c r="E12" s="33">
        <f>_xlfn.XLOOKUP(G12,[1]Availability!A:A,[1]Availability!D:D,"")</f>
        <v>1.4</v>
      </c>
      <c r="F12" s="29" t="str">
        <f>IF(ISERROR(INDEX([1]Availability!$E:$E,MATCH(G12,[1]Availability!$A$3:$A$486,0)+2)),"",INDEX([1]Availability!$E:$E,MATCH(G12,[1]Availability!$A$3:$A$486,0)+2))</f>
        <v>FOUR WEEK LEAD</v>
      </c>
      <c r="G12" s="34" t="s">
        <v>34</v>
      </c>
    </row>
    <row r="13" spans="1:7" x14ac:dyDescent="0.25">
      <c r="B13" s="30" t="s">
        <v>28</v>
      </c>
      <c r="C13" s="31"/>
      <c r="D13" s="32" t="s">
        <v>35</v>
      </c>
      <c r="E13" s="33">
        <f>_xlfn.XLOOKUP(G13,[1]Availability!A:A,[1]Availability!D:D,"")</f>
        <v>1.43</v>
      </c>
      <c r="F13" s="29" t="str">
        <f>IF(ISERROR(INDEX([1]Availability!$E:$E,MATCH(G13,[1]Availability!$A$3:$A$486,0)+2)),"",INDEX([1]Availability!$E:$E,MATCH(G13,[1]Availability!$A$3:$A$486,0)+2))</f>
        <v>FOUR WEEK LEAD</v>
      </c>
      <c r="G13" s="34" t="s">
        <v>36</v>
      </c>
    </row>
    <row r="14" spans="1:7" ht="15.75" x14ac:dyDescent="0.25">
      <c r="A14" s="27" t="s">
        <v>37</v>
      </c>
      <c r="B14" s="30"/>
      <c r="C14" s="31"/>
      <c r="D14" s="35"/>
      <c r="E14" s="33"/>
      <c r="F14" s="29"/>
      <c r="G14" s="34"/>
    </row>
    <row r="15" spans="1:7" x14ac:dyDescent="0.25">
      <c r="B15" s="30" t="s">
        <v>38</v>
      </c>
      <c r="C15" s="31"/>
      <c r="D15" s="35" t="s">
        <v>39</v>
      </c>
      <c r="E15" s="33">
        <f>_xlfn.XLOOKUP(G15,[1]Availability!A:A,[1]Availability!D:D,"")</f>
        <v>1.25</v>
      </c>
      <c r="F15" s="29" t="str">
        <f>IF(ISERROR(INDEX([1]Availability!$E:$E,MATCH(G15,[1]Availability!$A$3:$A$486,0)+2)),"",INDEX([1]Availability!$E:$E,MATCH(G15,[1]Availability!$A$3:$A$486,0)+2))</f>
        <v>THREE MONTH LEAD</v>
      </c>
      <c r="G15" s="34" t="s">
        <v>40</v>
      </c>
    </row>
    <row r="16" spans="1:7" x14ac:dyDescent="0.25">
      <c r="B16" s="30" t="s">
        <v>38</v>
      </c>
      <c r="C16" s="31"/>
      <c r="D16" s="35" t="s">
        <v>41</v>
      </c>
      <c r="E16" s="33">
        <f>_xlfn.XLOOKUP(G16,[1]Availability!A:A,[1]Availability!D:D,"")</f>
        <v>1.25</v>
      </c>
      <c r="F16" s="29">
        <f>IF(ISERROR(INDEX([1]Availability!$E:$E,MATCH(G16,[1]Availability!$A$3:$A$486,0)+2)),"",INDEX([1]Availability!$E:$E,MATCH(G16,[1]Availability!$A$3:$A$486,0)+2))</f>
        <v>432</v>
      </c>
      <c r="G16" s="34" t="s">
        <v>42</v>
      </c>
    </row>
    <row r="17" spans="1:7" x14ac:dyDescent="0.25">
      <c r="B17" s="30" t="s">
        <v>38</v>
      </c>
      <c r="C17" s="31"/>
      <c r="D17" s="35" t="s">
        <v>43</v>
      </c>
      <c r="E17" s="33">
        <f>_xlfn.XLOOKUP(G17,[1]Availability!A:A,[1]Availability!D:D,"")</f>
        <v>1.25</v>
      </c>
      <c r="F17" s="29">
        <f>IF(ISERROR(INDEX([1]Availability!$E:$E,MATCH(G17,[1]Availability!$A$3:$A$486,0)+2)),"",INDEX([1]Availability!$E:$E,MATCH(G17,[1]Availability!$A$3:$A$486,0)+2))</f>
        <v>432</v>
      </c>
      <c r="G17" s="34" t="s">
        <v>44</v>
      </c>
    </row>
    <row r="18" spans="1:7" x14ac:dyDescent="0.25">
      <c r="B18" s="30" t="s">
        <v>38</v>
      </c>
      <c r="C18" s="31"/>
      <c r="D18" s="35" t="s">
        <v>45</v>
      </c>
      <c r="E18" s="33">
        <f>_xlfn.XLOOKUP(G18,[1]Availability!A:A,[1]Availability!D:D,"")</f>
        <v>1.25</v>
      </c>
      <c r="F18" s="29">
        <f>IF(ISERROR(INDEX([1]Availability!$E:$E,MATCH(G18,[1]Availability!$A$3:$A$486,0)+2)),"",INDEX([1]Availability!$E:$E,MATCH(G18,[1]Availability!$A$3:$A$486,0)+2))</f>
        <v>1008</v>
      </c>
      <c r="G18" s="34" t="s">
        <v>46</v>
      </c>
    </row>
    <row r="19" spans="1:7" ht="15.75" x14ac:dyDescent="0.25">
      <c r="A19" s="27" t="s">
        <v>47</v>
      </c>
      <c r="B19" s="30"/>
      <c r="C19" s="31"/>
      <c r="D19" s="36"/>
      <c r="E19" s="33"/>
      <c r="F19" s="29"/>
      <c r="G19" s="34"/>
    </row>
    <row r="20" spans="1:7" x14ac:dyDescent="0.25">
      <c r="B20" s="30" t="s">
        <v>48</v>
      </c>
      <c r="C20" s="31"/>
      <c r="D20" s="35" t="s">
        <v>49</v>
      </c>
      <c r="E20" s="33">
        <f>_xlfn.XLOOKUP(G20,[1]Availability!A:A,[1]Availability!D:D,"")</f>
        <v>1.53</v>
      </c>
      <c r="F20" s="29">
        <f>IF(ISERROR(INDEX([1]Availability!$E:$E,MATCH(G20,[1]Availability!$A$3:$A$486,0)+2)),"",INDEX([1]Availability!$E:$E,MATCH(G20,[1]Availability!$A$3:$A$486,0)+2))</f>
        <v>648</v>
      </c>
      <c r="G20" s="34" t="s">
        <v>50</v>
      </c>
    </row>
    <row r="21" spans="1:7" x14ac:dyDescent="0.25">
      <c r="B21" s="30" t="s">
        <v>48</v>
      </c>
      <c r="C21" s="31"/>
      <c r="D21" s="35" t="s">
        <v>51</v>
      </c>
      <c r="E21" s="33">
        <f>_xlfn.XLOOKUP(G21,[1]Availability!A:A,[1]Availability!D:D,"")</f>
        <v>1.53</v>
      </c>
      <c r="F21" s="29">
        <f>IF(ISERROR(INDEX([1]Availability!$E:$E,MATCH(G21,[1]Availability!$A$3:$A$486,0)+2)),"",INDEX([1]Availability!$E:$E,MATCH(G21,[1]Availability!$A$3:$A$486,0)+2))</f>
        <v>216</v>
      </c>
      <c r="G21" s="34" t="s">
        <v>52</v>
      </c>
    </row>
    <row r="22" spans="1:7" x14ac:dyDescent="0.25">
      <c r="B22" s="30" t="s">
        <v>48</v>
      </c>
      <c r="C22" s="31"/>
      <c r="D22" s="35" t="s">
        <v>53</v>
      </c>
      <c r="E22" s="33">
        <f>_xlfn.XLOOKUP(G22,[1]Availability!A:A,[1]Availability!D:D,"")</f>
        <v>1.53</v>
      </c>
      <c r="F22" s="29" t="str">
        <f>IF(ISERROR(INDEX([1]Availability!$E:$E,MATCH(G22,[1]Availability!$A$3:$A$486,0)+2)),"",INDEX([1]Availability!$E:$E,MATCH(G22,[1]Availability!$A$3:$A$486,0)+2))</f>
        <v>FOUR WEEK LEAD</v>
      </c>
      <c r="G22" s="34" t="s">
        <v>54</v>
      </c>
    </row>
    <row r="23" spans="1:7" x14ac:dyDescent="0.25">
      <c r="B23" s="30" t="s">
        <v>48</v>
      </c>
      <c r="C23" s="31"/>
      <c r="D23" s="35" t="s">
        <v>55</v>
      </c>
      <c r="E23" s="33">
        <f>_xlfn.XLOOKUP(G23,[1]Availability!A:A,[1]Availability!D:D,"")</f>
        <v>1.53</v>
      </c>
      <c r="F23" s="29" t="str">
        <f>IF(ISERROR(INDEX([1]Availability!$E:$E,MATCH(G23,[1]Availability!$A$3:$A$486,0)+2)),"",INDEX([1]Availability!$E:$E,MATCH(G23,[1]Availability!$A$3:$A$486,0)+2))</f>
        <v>EIGHT WEEK LEAD</v>
      </c>
      <c r="G23" s="34" t="s">
        <v>56</v>
      </c>
    </row>
    <row r="24" spans="1:7" x14ac:dyDescent="0.25">
      <c r="B24" s="30" t="s">
        <v>48</v>
      </c>
      <c r="C24" s="31"/>
      <c r="D24" s="35" t="s">
        <v>57</v>
      </c>
      <c r="E24" s="33">
        <f>_xlfn.XLOOKUP(G24,[1]Availability!A:A,[1]Availability!D:D,"")</f>
        <v>1.53</v>
      </c>
      <c r="F24" s="29" t="str">
        <f>IF(ISERROR(INDEX([1]Availability!$E:$E,MATCH(G24,[1]Availability!$A$3:$A$486,0)+2)),"",INDEX([1]Availability!$E:$E,MATCH(G24,[1]Availability!$A$3:$A$486,0)+2))</f>
        <v>EIGHT WEEK LEAD</v>
      </c>
      <c r="G24" s="34" t="s">
        <v>58</v>
      </c>
    </row>
    <row r="25" spans="1:7" x14ac:dyDescent="0.25">
      <c r="B25" s="30" t="s">
        <v>48</v>
      </c>
      <c r="C25" s="31"/>
      <c r="D25" s="35" t="s">
        <v>59</v>
      </c>
      <c r="E25" s="33">
        <f>_xlfn.XLOOKUP(G25,[1]Availability!A:A,[1]Availability!D:D,"")</f>
        <v>2.5</v>
      </c>
      <c r="F25" s="29" t="str">
        <f>IF(ISERROR(INDEX([1]Availability!$E:$E,MATCH(G25,[1]Availability!$A$3:$A$486,0)+2)),"",INDEX([1]Availability!$E:$E,MATCH(G25,[1]Availability!$A$3:$A$486,0)+2))</f>
        <v>FOUR WEEK LEAD</v>
      </c>
      <c r="G25" s="34" t="s">
        <v>60</v>
      </c>
    </row>
    <row r="26" spans="1:7" x14ac:dyDescent="0.25">
      <c r="B26" s="30" t="s">
        <v>48</v>
      </c>
      <c r="C26" s="31"/>
      <c r="D26" s="35" t="s">
        <v>61</v>
      </c>
      <c r="E26" s="33">
        <f>_xlfn.XLOOKUP(G26,[1]Availability!A:A,[1]Availability!D:D,"")</f>
        <v>1.53</v>
      </c>
      <c r="F26" s="29" t="str">
        <f>IF(ISERROR(INDEX([1]Availability!$E:$E,MATCH(G26,[1]Availability!$A$3:$A$486,0)+2)),"",INDEX([1]Availability!$E:$E,MATCH(G26,[1]Availability!$A$3:$A$486,0)+2))</f>
        <v>FOUR WEEK LEAD</v>
      </c>
      <c r="G26" s="34" t="s">
        <v>62</v>
      </c>
    </row>
    <row r="27" spans="1:7" x14ac:dyDescent="0.25">
      <c r="B27" s="30" t="s">
        <v>48</v>
      </c>
      <c r="C27" s="31"/>
      <c r="D27" s="35" t="s">
        <v>63</v>
      </c>
      <c r="E27" s="33">
        <f>_xlfn.XLOOKUP(G27,[1]Availability!A:A,[1]Availability!D:D,"")</f>
        <v>1.53</v>
      </c>
      <c r="F27" s="29">
        <f>IF(ISERROR(INDEX([1]Availability!$E:$E,MATCH(G27,[1]Availability!$A$3:$A$486,0)+2)),"",INDEX([1]Availability!$E:$E,MATCH(G27,[1]Availability!$A$3:$A$486,0)+2))</f>
        <v>0</v>
      </c>
      <c r="G27" s="34" t="s">
        <v>64</v>
      </c>
    </row>
    <row r="28" spans="1:7" x14ac:dyDescent="0.25">
      <c r="B28" s="30" t="s">
        <v>48</v>
      </c>
      <c r="C28" s="31"/>
      <c r="D28" s="35" t="s">
        <v>65</v>
      </c>
      <c r="E28" s="33">
        <f>_xlfn.XLOOKUP(G28,[1]Availability!A:A,[1]Availability!D:D,"")</f>
        <v>1.53</v>
      </c>
      <c r="F28" s="29">
        <f>IF(ISERROR(INDEX([1]Availability!$E:$E,MATCH(G28,[1]Availability!$A$3:$A$486,0)+2)),"",INDEX([1]Availability!$E:$E,MATCH(G28,[1]Availability!$A$3:$A$486,0)+2))</f>
        <v>288</v>
      </c>
      <c r="G28" s="34" t="s">
        <v>66</v>
      </c>
    </row>
    <row r="29" spans="1:7" x14ac:dyDescent="0.25">
      <c r="B29" s="30" t="s">
        <v>48</v>
      </c>
      <c r="C29" s="31"/>
      <c r="D29" s="35" t="s">
        <v>67</v>
      </c>
      <c r="E29" s="33">
        <f>_xlfn.XLOOKUP(G29,[1]Availability!A:A,[1]Availability!D:D,"")</f>
        <v>1.53</v>
      </c>
      <c r="F29" s="29">
        <f>IF(ISERROR(INDEX([1]Availability!$E:$E,MATCH(G29,[1]Availability!$A$3:$A$486,0)+2)),"",INDEX([1]Availability!$E:$E,MATCH(G29,[1]Availability!$A$3:$A$486,0)+2))</f>
        <v>648</v>
      </c>
      <c r="G29" s="34" t="s">
        <v>68</v>
      </c>
    </row>
    <row r="30" spans="1:7" x14ac:dyDescent="0.25">
      <c r="B30" s="30" t="s">
        <v>48</v>
      </c>
      <c r="C30" s="31"/>
      <c r="D30" s="35" t="s">
        <v>69</v>
      </c>
      <c r="E30" s="33">
        <f>_xlfn.XLOOKUP(G30,[1]Availability!A:A,[1]Availability!D:D,"")</f>
        <v>1.53</v>
      </c>
      <c r="F30" s="29">
        <f>IF(ISERROR(INDEX([1]Availability!$E:$E,MATCH(G30,[1]Availability!$A$3:$A$486,0)+2)),"",INDEX([1]Availability!$E:$E,MATCH(G30,[1]Availability!$A$3:$A$486,0)+2))</f>
        <v>1224</v>
      </c>
      <c r="G30" s="34" t="s">
        <v>70</v>
      </c>
    </row>
    <row r="31" spans="1:7" x14ac:dyDescent="0.25">
      <c r="B31" s="30" t="s">
        <v>48</v>
      </c>
      <c r="C31" s="31"/>
      <c r="D31" s="35" t="s">
        <v>71</v>
      </c>
      <c r="E31" s="33">
        <f>_xlfn.XLOOKUP(G31,[1]Availability!A:A,[1]Availability!D:D,"")</f>
        <v>1.53</v>
      </c>
      <c r="F31" s="29" t="str">
        <f>IF(ISERROR(INDEX([1]Availability!$E:$E,MATCH(G31,[1]Availability!$A$3:$A$486,0)+2)),"",INDEX([1]Availability!$E:$E,MATCH(G31,[1]Availability!$A$3:$A$486,0)+2))</f>
        <v>FOUR WEEK LEAD</v>
      </c>
      <c r="G31" s="34" t="s">
        <v>72</v>
      </c>
    </row>
    <row r="32" spans="1:7" x14ac:dyDescent="0.25">
      <c r="B32" s="30" t="s">
        <v>48</v>
      </c>
      <c r="C32" s="31"/>
      <c r="D32" s="35" t="s">
        <v>73</v>
      </c>
      <c r="E32" s="33">
        <f>_xlfn.XLOOKUP(G32,[1]Availability!A:A,[1]Availability!D:D,"")</f>
        <v>1.53</v>
      </c>
      <c r="F32" s="29">
        <f>IF(ISERROR(INDEX([1]Availability!$E:$E,MATCH(G32,[1]Availability!$A$3:$A$486,0)+2)),"",INDEX([1]Availability!$E:$E,MATCH(G32,[1]Availability!$A$3:$A$486,0)+2))</f>
        <v>576</v>
      </c>
      <c r="G32" s="34" t="s">
        <v>74</v>
      </c>
    </row>
    <row r="33" spans="1:7" ht="15.75" x14ac:dyDescent="0.25">
      <c r="A33" s="27" t="s">
        <v>75</v>
      </c>
      <c r="B33" s="30"/>
      <c r="C33" s="31"/>
      <c r="D33" s="37"/>
      <c r="E33" s="33"/>
      <c r="F33" s="29"/>
      <c r="G33" s="34"/>
    </row>
    <row r="34" spans="1:7" x14ac:dyDescent="0.25">
      <c r="B34" s="30" t="s">
        <v>76</v>
      </c>
      <c r="C34" s="31"/>
      <c r="D34" s="35" t="s">
        <v>77</v>
      </c>
      <c r="E34" s="33">
        <f>_xlfn.XLOOKUP(G34,[1]Availability!A:A,[1]Availability!D:D,"")</f>
        <v>2.25</v>
      </c>
      <c r="F34" s="29">
        <f>IF(ISERROR(INDEX([1]Availability!$E:$E,MATCH(G34,[1]Availability!$A$3:$A$486,0)+2)),"",INDEX([1]Availability!$E:$E,MATCH(G34,[1]Availability!$A$3:$A$486,0)+2))</f>
        <v>1440</v>
      </c>
      <c r="G34" s="34" t="s">
        <v>78</v>
      </c>
    </row>
    <row r="35" spans="1:7" x14ac:dyDescent="0.25">
      <c r="B35" s="30" t="s">
        <v>76</v>
      </c>
      <c r="C35" s="31"/>
      <c r="D35" s="35" t="s">
        <v>79</v>
      </c>
      <c r="E35" s="33">
        <f>_xlfn.XLOOKUP(G35,[1]Availability!A:A,[1]Availability!D:D,"")</f>
        <v>1.75</v>
      </c>
      <c r="F35" s="29" t="str">
        <f>IF(ISERROR(INDEX([1]Availability!$E:$E,MATCH(G35,[1]Availability!$A$3:$A$486,0)+2)),"",INDEX([1]Availability!$E:$E,MATCH(G35,[1]Availability!$A$3:$A$486,0)+2))</f>
        <v>FOUR WEEK LEAD</v>
      </c>
      <c r="G35" s="34" t="s">
        <v>80</v>
      </c>
    </row>
    <row r="36" spans="1:7" x14ac:dyDescent="0.25">
      <c r="B36" s="30" t="s">
        <v>76</v>
      </c>
      <c r="C36" s="31"/>
      <c r="D36" s="35" t="s">
        <v>81</v>
      </c>
      <c r="E36" s="33">
        <f>_xlfn.XLOOKUP(G36,[1]Availability!A:A,[1]Availability!D:D,"")</f>
        <v>2.25</v>
      </c>
      <c r="F36" s="29" t="str">
        <f>IF(ISERROR(INDEX([1]Availability!$E:$E,MATCH(G36,[1]Availability!$A$3:$A$486,0)+2)),"",INDEX([1]Availability!$E:$E,MATCH(G36,[1]Availability!$A$3:$A$486,0)+2))</f>
        <v>JUMBO 432</v>
      </c>
      <c r="G36" s="34" t="s">
        <v>82</v>
      </c>
    </row>
    <row r="37" spans="1:7" x14ac:dyDescent="0.25">
      <c r="B37" s="30" t="s">
        <v>76</v>
      </c>
      <c r="C37" s="31" t="s">
        <v>83</v>
      </c>
      <c r="D37" s="35" t="s">
        <v>84</v>
      </c>
      <c r="E37" s="33">
        <f>_xlfn.XLOOKUP(G37,[1]Availability!A:A,[1]Availability!D:D,"")</f>
        <v>2.5</v>
      </c>
      <c r="F37" s="29">
        <f>IF(ISERROR(INDEX([1]Availability!$E:$E,MATCH(G37,[1]Availability!$A$3:$A$486,0)+2)),"",INDEX([1]Availability!$E:$E,MATCH(G37,[1]Availability!$A$3:$A$486,0)+2))</f>
        <v>360</v>
      </c>
      <c r="G37" s="34" t="s">
        <v>85</v>
      </c>
    </row>
    <row r="38" spans="1:7" x14ac:dyDescent="0.25">
      <c r="B38" s="30" t="s">
        <v>76</v>
      </c>
      <c r="C38" s="31"/>
      <c r="D38" s="35" t="s">
        <v>86</v>
      </c>
      <c r="E38" s="33">
        <f>_xlfn.XLOOKUP(G38,[1]Availability!A:A,[1]Availability!D:D,"")</f>
        <v>1.75</v>
      </c>
      <c r="F38" s="29">
        <f>IF(ISERROR(INDEX([1]Availability!$E:$E,MATCH(G38,[1]Availability!$A$3:$A$486,0)+2)),"",INDEX([1]Availability!$E:$E,MATCH(G38,[1]Availability!$A$3:$A$486,0)+2))</f>
        <v>360</v>
      </c>
      <c r="G38" s="34" t="s">
        <v>87</v>
      </c>
    </row>
    <row r="39" spans="1:7" x14ac:dyDescent="0.25">
      <c r="B39" s="30" t="s">
        <v>76</v>
      </c>
      <c r="C39" s="31" t="s">
        <v>83</v>
      </c>
      <c r="D39" s="35" t="s">
        <v>88</v>
      </c>
      <c r="E39" s="33">
        <f>_xlfn.XLOOKUP(G39,[1]Availability!A:A,[1]Availability!D:D,"")</f>
        <v>2.25</v>
      </c>
      <c r="F39" s="29" t="str">
        <f>IF(ISERROR(INDEX([1]Availability!$E:$E,MATCH(G39,[1]Availability!$A$3:$A$486,0)+2)),"",INDEX([1]Availability!$E:$E,MATCH(G39,[1]Availability!$A$3:$A$486,0)+2))</f>
        <v>JUMBO 144</v>
      </c>
      <c r="G39" s="34" t="s">
        <v>89</v>
      </c>
    </row>
    <row r="40" spans="1:7" x14ac:dyDescent="0.25">
      <c r="B40" s="30" t="s">
        <v>76</v>
      </c>
      <c r="C40" s="31"/>
      <c r="D40" s="35" t="s">
        <v>90</v>
      </c>
      <c r="E40" s="33">
        <f>_xlfn.XLOOKUP(G40,[1]Availability!A:A,[1]Availability!D:D,"")</f>
        <v>1.75</v>
      </c>
      <c r="F40" s="29">
        <v>3744</v>
      </c>
      <c r="G40" s="34" t="s">
        <v>91</v>
      </c>
    </row>
    <row r="41" spans="1:7" x14ac:dyDescent="0.25">
      <c r="B41" s="30" t="s">
        <v>76</v>
      </c>
      <c r="C41" s="31"/>
      <c r="D41" s="35" t="s">
        <v>92</v>
      </c>
      <c r="E41" s="33">
        <f>_xlfn.XLOOKUP(G41,[1]Availability!A:A,[1]Availability!D:D,"")</f>
        <v>2.25</v>
      </c>
      <c r="F41" s="29">
        <f>IF(ISERROR(INDEX([1]Availability!$E:$E,MATCH(G41,[1]Availability!$A$3:$A$486,0)+2)),"",INDEX([1]Availability!$E:$E,MATCH(G41,[1]Availability!$A$3:$A$486,0)+2))</f>
        <v>144</v>
      </c>
      <c r="G41" s="34" t="s">
        <v>93</v>
      </c>
    </row>
    <row r="42" spans="1:7" x14ac:dyDescent="0.25">
      <c r="B42" s="30" t="s">
        <v>76</v>
      </c>
      <c r="C42" s="31" t="s">
        <v>83</v>
      </c>
      <c r="D42" s="35" t="s">
        <v>94</v>
      </c>
      <c r="E42" s="33">
        <f>_xlfn.XLOOKUP(G42,[1]Availability!A:A,[1]Availability!D:D,"")</f>
        <v>2.25</v>
      </c>
      <c r="F42" s="29" t="str">
        <f>IF(ISERROR(INDEX([1]Availability!$E:$E,MATCH(G42,[1]Availability!$A$3:$A$486,0)+2)),"",INDEX([1]Availability!$E:$E,MATCH(G42,[1]Availability!$A$3:$A$486,0)+2))</f>
        <v>JUMBO 1296</v>
      </c>
      <c r="G42" s="34" t="s">
        <v>95</v>
      </c>
    </row>
    <row r="43" spans="1:7" x14ac:dyDescent="0.25">
      <c r="B43" s="30" t="s">
        <v>76</v>
      </c>
      <c r="C43" s="31"/>
      <c r="D43" s="35" t="s">
        <v>96</v>
      </c>
      <c r="E43" s="33">
        <f>_xlfn.XLOOKUP(G43,[1]Availability!A:A,[1]Availability!D:D,"")</f>
        <v>1.85</v>
      </c>
      <c r="F43" s="29">
        <f>IF(ISERROR(INDEX([1]Availability!$E:$E,MATCH(G43,[1]Availability!$A$3:$A$486,0)+2)),"",INDEX([1]Availability!$E:$E,MATCH(G43,[1]Availability!$A$3:$A$486,0)+2))</f>
        <v>2376</v>
      </c>
      <c r="G43" s="34" t="s">
        <v>97</v>
      </c>
    </row>
    <row r="45" spans="1:7" ht="15.75" x14ac:dyDescent="0.25">
      <c r="A45" s="27" t="s">
        <v>98</v>
      </c>
      <c r="B45" s="30"/>
      <c r="C45" s="31"/>
      <c r="D45" s="38"/>
      <c r="E45" s="33"/>
      <c r="F45" s="29"/>
      <c r="G45" s="34"/>
    </row>
    <row r="46" spans="1:7" x14ac:dyDescent="0.25">
      <c r="A46" t="s">
        <v>99</v>
      </c>
      <c r="B46" s="30" t="s">
        <v>100</v>
      </c>
      <c r="C46" s="31"/>
      <c r="D46" s="35" t="s">
        <v>101</v>
      </c>
      <c r="E46" s="33">
        <f>_xlfn.XLOOKUP(G46,[1]Availability!A:A,[1]Availability!D:D,"")</f>
        <v>1.88</v>
      </c>
      <c r="F46" s="29">
        <f>IF(ISERROR(INDEX([1]Availability!$E:$E,MATCH(G46,[1]Availability!$A$3:$A$486,0)+2)),"",INDEX([1]Availability!$E:$E,MATCH(G46,[1]Availability!$A$3:$A$486,0)+2))</f>
        <v>5040</v>
      </c>
      <c r="G46" s="34" t="s">
        <v>102</v>
      </c>
    </row>
    <row r="47" spans="1:7" x14ac:dyDescent="0.25">
      <c r="B47" s="30" t="s">
        <v>100</v>
      </c>
      <c r="C47" s="31"/>
      <c r="D47" s="35" t="s">
        <v>103</v>
      </c>
      <c r="E47" s="33">
        <f>_xlfn.XLOOKUP(G47,[1]Availability!A:A,[1]Availability!D:D,"")</f>
        <v>2.16</v>
      </c>
      <c r="F47" s="29">
        <f>IF(ISERROR(INDEX([1]Availability!$E:$E,MATCH(G47,[1]Availability!$A$3:$A$486,0)+2)),"",INDEX([1]Availability!$E:$E,MATCH(G47,[1]Availability!$A$3:$A$486,0)+2))</f>
        <v>144</v>
      </c>
      <c r="G47" s="34" t="s">
        <v>104</v>
      </c>
    </row>
    <row r="48" spans="1:7" x14ac:dyDescent="0.25">
      <c r="B48" s="30" t="s">
        <v>100</v>
      </c>
      <c r="C48" s="31"/>
      <c r="D48" s="35" t="s">
        <v>105</v>
      </c>
      <c r="E48" s="33">
        <f>_xlfn.XLOOKUP(G48,[1]Availability!A:A,[1]Availability!D:D,"")</f>
        <v>2.16</v>
      </c>
      <c r="F48" s="29">
        <f>IF(ISERROR(INDEX([1]Availability!$E:$E,MATCH(G48,[1]Availability!$A$3:$A$486,0)+2)),"",INDEX([1]Availability!$E:$E,MATCH(G48,[1]Availability!$A$3:$A$486,0)+2))</f>
        <v>216</v>
      </c>
      <c r="G48" s="34" t="s">
        <v>106</v>
      </c>
    </row>
    <row r="49" spans="1:7" x14ac:dyDescent="0.25">
      <c r="B49" s="30" t="s">
        <v>100</v>
      </c>
      <c r="C49" s="31"/>
      <c r="D49" s="35" t="s">
        <v>107</v>
      </c>
      <c r="E49" s="33">
        <f>_xlfn.XLOOKUP(G49,[1]Availability!A:A,[1]Availability!D:D,"")</f>
        <v>2.16</v>
      </c>
      <c r="F49" s="29" t="str">
        <f>IF(ISERROR(INDEX([1]Availability!$E:$E,MATCH(G49,[1]Availability!$A$3:$A$486,0)+2)),"",INDEX([1]Availability!$E:$E,MATCH(G49,[1]Availability!$A$3:$A$486,0)+2))</f>
        <v>THREE MONTH LEAD</v>
      </c>
      <c r="G49" s="34" t="s">
        <v>108</v>
      </c>
    </row>
    <row r="50" spans="1:7" ht="15.75" x14ac:dyDescent="0.25">
      <c r="A50" s="27" t="s">
        <v>109</v>
      </c>
      <c r="B50" s="30"/>
      <c r="C50" s="31"/>
      <c r="D50" s="38"/>
      <c r="E50" s="33"/>
      <c r="F50" s="29"/>
      <c r="G50" s="34"/>
    </row>
    <row r="51" spans="1:7" x14ac:dyDescent="0.25">
      <c r="B51" s="30" t="s">
        <v>110</v>
      </c>
      <c r="C51" s="31"/>
      <c r="D51" s="38" t="s">
        <v>111</v>
      </c>
      <c r="E51" s="33">
        <f>_xlfn.XLOOKUP(G51,[1]Availability!A:A,[1]Availability!D:D,"")</f>
        <v>1.6300000000000001</v>
      </c>
      <c r="F51" s="29">
        <f>IF(ISERROR(INDEX([1]Availability!$E:$E,MATCH(G51,[1]Availability!$A$3:$A$486,0)+2)),"",INDEX([1]Availability!$E:$E,MATCH(G51,[1]Availability!$A$3:$A$486,0)+2))</f>
        <v>72</v>
      </c>
      <c r="G51" s="34" t="s">
        <v>112</v>
      </c>
    </row>
    <row r="52" spans="1:7" x14ac:dyDescent="0.25">
      <c r="B52" s="30" t="s">
        <v>110</v>
      </c>
      <c r="C52" s="31"/>
      <c r="D52" s="38" t="s">
        <v>113</v>
      </c>
      <c r="E52" s="33">
        <f>_xlfn.XLOOKUP(G52,[1]Availability!A:A,[1]Availability!D:D,"")</f>
        <v>2.2999999999999998</v>
      </c>
      <c r="F52" s="29">
        <f>IF(ISERROR(INDEX([1]Availability!$E:$E,MATCH(G52,[1]Availability!$A$3:$A$486,0)+2)),"",INDEX([1]Availability!$E:$E,MATCH(G52,[1]Availability!$A$3:$A$486,0)+2))</f>
        <v>5040</v>
      </c>
      <c r="G52" s="34" t="s">
        <v>114</v>
      </c>
    </row>
    <row r="53" spans="1:7" ht="15.75" x14ac:dyDescent="0.25">
      <c r="A53" s="27" t="s">
        <v>115</v>
      </c>
      <c r="B53" s="30"/>
      <c r="C53" s="31"/>
      <c r="D53" s="38"/>
      <c r="E53" s="33"/>
      <c r="F53" s="29"/>
      <c r="G53" s="34"/>
    </row>
    <row r="54" spans="1:7" ht="15.75" x14ac:dyDescent="0.25">
      <c r="A54" s="27"/>
      <c r="B54" s="30" t="s">
        <v>116</v>
      </c>
      <c r="C54" s="31"/>
      <c r="D54" s="38" t="s">
        <v>117</v>
      </c>
      <c r="E54" s="33">
        <f>_xlfn.XLOOKUP(G54,[1]Availability!A:A,[1]Availability!D:D,"")</f>
        <v>1.5</v>
      </c>
      <c r="F54" s="29">
        <f>IF(ISERROR(INDEX([1]Availability!$E:$E,MATCH(G54,[1]Availability!$A$3:$A$486,0)+2)),"",INDEX([1]Availability!$E:$E,MATCH(G54,[1]Availability!$A$3:$A$486,0)+2))</f>
        <v>1152</v>
      </c>
      <c r="G54" s="34" t="s">
        <v>118</v>
      </c>
    </row>
    <row r="55" spans="1:7" ht="15.75" x14ac:dyDescent="0.25">
      <c r="A55" s="27"/>
      <c r="B55" s="30" t="s">
        <v>116</v>
      </c>
      <c r="C55" s="31"/>
      <c r="D55" s="38" t="s">
        <v>119</v>
      </c>
      <c r="E55" s="33">
        <f>_xlfn.XLOOKUP(G55,[1]Availability!A:A,[1]Availability!D:D,"")</f>
        <v>1.5</v>
      </c>
      <c r="F55" s="29" t="str">
        <f>IF(ISERROR(INDEX([1]Availability!$E:$E,MATCH(G55,[1]Availability!$A$3:$A$486,0)+2)),"",INDEX([1]Availability!$E:$E,MATCH(G55,[1]Availability!$A$3:$A$486,0)+2))</f>
        <v>THREE MONTH LEAD</v>
      </c>
      <c r="G55" s="34" t="s">
        <v>120</v>
      </c>
    </row>
    <row r="56" spans="1:7" x14ac:dyDescent="0.25">
      <c r="B56" s="30" t="s">
        <v>116</v>
      </c>
      <c r="C56" s="31"/>
      <c r="D56" s="32" t="s">
        <v>121</v>
      </c>
      <c r="E56" s="33">
        <f>_xlfn.XLOOKUP(G56,[1]Availability!A:A,[1]Availability!D:D,"")</f>
        <v>1.5</v>
      </c>
      <c r="F56" s="29">
        <f>IF(ISERROR(INDEX([1]Availability!$E:$E,MATCH(G56,[1]Availability!$A$3:$A$486,0)+2)),"",INDEX([1]Availability!$E:$E,MATCH(G56,[1]Availability!$A$3:$A$486,0)+2))</f>
        <v>936</v>
      </c>
      <c r="G56" s="34" t="s">
        <v>122</v>
      </c>
    </row>
    <row r="57" spans="1:7" x14ac:dyDescent="0.25">
      <c r="B57" s="30" t="s">
        <v>116</v>
      </c>
      <c r="C57" s="31"/>
      <c r="D57" s="35" t="s">
        <v>123</v>
      </c>
      <c r="E57" s="33">
        <f>_xlfn.XLOOKUP(G57,[1]Availability!A:A,[1]Availability!D:D,"")</f>
        <v>1.5</v>
      </c>
      <c r="F57" s="29">
        <f>IF(ISERROR(INDEX([1]Availability!$E:$E,MATCH(G57,[1]Availability!$A$3:$A$486,0)+2)),"",INDEX([1]Availability!$E:$E,MATCH(G57,[1]Availability!$A$3:$A$486,0)+2))</f>
        <v>360</v>
      </c>
      <c r="G57" s="34" t="s">
        <v>124</v>
      </c>
    </row>
    <row r="58" spans="1:7" x14ac:dyDescent="0.25">
      <c r="B58" s="30" t="s">
        <v>116</v>
      </c>
      <c r="C58" s="31"/>
      <c r="D58" s="32" t="s">
        <v>125</v>
      </c>
      <c r="E58" s="33">
        <f>_xlfn.XLOOKUP(G58,[1]Availability!A:A,[1]Availability!D:D,"")</f>
        <v>1.5</v>
      </c>
      <c r="F58" s="29" t="str">
        <f>IF(ISERROR(INDEX([1]Availability!$E:$E,MATCH(G58,[1]Availability!$A$3:$A$486,0)+2)),"",INDEX([1]Availability!$E:$E,MATCH(G58,[1]Availability!$A$3:$A$486,0)+2))</f>
        <v>FOUR WEEK LEAD</v>
      </c>
      <c r="G58" s="34" t="s">
        <v>126</v>
      </c>
    </row>
    <row r="59" spans="1:7" x14ac:dyDescent="0.25">
      <c r="B59" s="30" t="s">
        <v>116</v>
      </c>
      <c r="C59" s="31"/>
      <c r="D59" s="39" t="s">
        <v>127</v>
      </c>
      <c r="E59" s="33">
        <f>_xlfn.XLOOKUP(G59,[1]Availability!A:A,[1]Availability!D:D,"")</f>
        <v>1.5</v>
      </c>
      <c r="F59" s="29" t="str">
        <f>IF(ISERROR(INDEX([1]Availability!$E:$E,MATCH(G59,[1]Availability!$A$3:$A$486,0)+2)),"",INDEX([1]Availability!$E:$E,MATCH(G59,[1]Availability!$A$3:$A$486,0)+2))</f>
        <v>FOUR WEEK LEAD</v>
      </c>
      <c r="G59" s="34" t="s">
        <v>128</v>
      </c>
    </row>
    <row r="60" spans="1:7" x14ac:dyDescent="0.25">
      <c r="B60" s="30" t="s">
        <v>129</v>
      </c>
      <c r="C60" s="31"/>
      <c r="D60" s="40" t="s">
        <v>130</v>
      </c>
      <c r="E60" s="33">
        <f>_xlfn.XLOOKUP(G60,[1]Availability!A:A,[1]Availability!D:D,"")</f>
        <v>1.5</v>
      </c>
      <c r="F60" s="29">
        <f>IF(ISERROR(INDEX([1]Availability!$E:$E,MATCH(G60,[1]Availability!$A$3:$A$486,0)+2)),"",INDEX([1]Availability!$E:$E,MATCH(G60,[1]Availability!$A$3:$A$486,0)+2))</f>
        <v>288</v>
      </c>
      <c r="G60" s="34" t="s">
        <v>131</v>
      </c>
    </row>
    <row r="61" spans="1:7" x14ac:dyDescent="0.25">
      <c r="B61" s="30" t="s">
        <v>116</v>
      </c>
      <c r="C61" s="31"/>
      <c r="D61" s="39" t="s">
        <v>132</v>
      </c>
      <c r="E61" s="33">
        <f>_xlfn.XLOOKUP(G61,[1]Availability!A:A,[1]Availability!D:D,"")</f>
        <v>1.5</v>
      </c>
      <c r="F61" s="29">
        <f>IF(ISERROR(INDEX([1]Availability!$E:$E,MATCH(G61,[1]Availability!$A$3:$A$486,0)+2)),"",INDEX([1]Availability!$E:$E,MATCH(G61,[1]Availability!$A$3:$A$486,0)+2))</f>
        <v>2016</v>
      </c>
      <c r="G61" s="34" t="s">
        <v>133</v>
      </c>
    </row>
    <row r="62" spans="1:7" x14ac:dyDescent="0.25">
      <c r="B62" s="30" t="s">
        <v>116</v>
      </c>
      <c r="C62" s="31"/>
      <c r="D62" s="39" t="s">
        <v>134</v>
      </c>
      <c r="E62" s="33">
        <f>_xlfn.XLOOKUP(G62,[1]Availability!A:A,[1]Availability!D:D,"")</f>
        <v>1.5</v>
      </c>
      <c r="F62" s="29" t="str">
        <f>IF(ISERROR(INDEX([1]Availability!$E:$E,MATCH(G62,[1]Availability!$A$3:$A$486,0)+2)),"",INDEX([1]Availability!$E:$E,MATCH(G62,[1]Availability!$A$3:$A$486,0)+2))</f>
        <v>FOUR WEEK LEAD</v>
      </c>
      <c r="G62" s="34" t="s">
        <v>135</v>
      </c>
    </row>
    <row r="63" spans="1:7" x14ac:dyDescent="0.25">
      <c r="B63" s="30" t="s">
        <v>116</v>
      </c>
      <c r="C63" s="31"/>
      <c r="D63" s="39" t="s">
        <v>136</v>
      </c>
      <c r="E63" s="33">
        <f>_xlfn.XLOOKUP(G63,[1]Availability!A:A,[1]Availability!D:D,"")</f>
        <v>1.5</v>
      </c>
      <c r="F63" s="29">
        <f>IF(ISERROR(INDEX([1]Availability!$E:$E,MATCH(G63,[1]Availability!$A$3:$A$486,0)+2)),"",INDEX([1]Availability!$E:$E,MATCH(G63,[1]Availability!$A$3:$A$486,0)+2))</f>
        <v>1872</v>
      </c>
      <c r="G63" s="34" t="s">
        <v>137</v>
      </c>
    </row>
    <row r="64" spans="1:7" ht="15.75" x14ac:dyDescent="0.25">
      <c r="A64" s="27" t="s">
        <v>138</v>
      </c>
      <c r="B64" s="30"/>
      <c r="C64" s="31"/>
      <c r="D64" s="38"/>
      <c r="E64" s="33"/>
      <c r="F64" s="29"/>
      <c r="G64" s="34"/>
    </row>
    <row r="65" spans="1:7" x14ac:dyDescent="0.25">
      <c r="B65" s="30" t="s">
        <v>139</v>
      </c>
      <c r="C65" s="31"/>
      <c r="D65" s="38" t="s">
        <v>140</v>
      </c>
      <c r="E65" s="33">
        <f>_xlfn.XLOOKUP(G65,[1]Availability!A:A,[1]Availability!D:D,"")</f>
        <v>1.5</v>
      </c>
      <c r="F65" s="29" t="str">
        <f>IF(ISERROR(INDEX([1]Availability!$E:$E,MATCH(G65,[1]Availability!$A$3:$A$486,0)+2)),"",INDEX([1]Availability!$E:$E,MATCH(G65,[1]Availability!$A$3:$A$486,0)+2))</f>
        <v>FOUR WEEK LEAD</v>
      </c>
      <c r="G65" s="34" t="s">
        <v>141</v>
      </c>
    </row>
    <row r="66" spans="1:7" x14ac:dyDescent="0.25">
      <c r="B66" s="30" t="s">
        <v>139</v>
      </c>
      <c r="C66" s="31"/>
      <c r="D66" s="38" t="s">
        <v>142</v>
      </c>
      <c r="E66" s="33">
        <f>_xlfn.XLOOKUP(G66,[1]Availability!A:A,[1]Availability!D:D,"")</f>
        <v>1.5</v>
      </c>
      <c r="F66" s="29" t="str">
        <f>IF(ISERROR(INDEX([1]Availability!$E:$E,MATCH(G66,[1]Availability!$A$3:$A$486,0)+2)),"",INDEX([1]Availability!$E:$E,MATCH(G66,[1]Availability!$A$3:$A$486,0)+2))</f>
        <v>EIGHT WEEK LEAD</v>
      </c>
      <c r="G66" s="34" t="s">
        <v>143</v>
      </c>
    </row>
    <row r="67" spans="1:7" x14ac:dyDescent="0.25">
      <c r="B67" s="30" t="s">
        <v>139</v>
      </c>
      <c r="C67" s="31"/>
      <c r="D67" s="38" t="s">
        <v>144</v>
      </c>
      <c r="E67" s="33">
        <f>_xlfn.XLOOKUP(G67,[1]Availability!A:A,[1]Availability!D:D,"")</f>
        <v>1.5</v>
      </c>
      <c r="F67" s="29">
        <f>IF(ISERROR(INDEX([1]Availability!$E:$E,MATCH(G67,[1]Availability!$A$3:$A$486,0)+2)),"",INDEX([1]Availability!$E:$E,MATCH(G67,[1]Availability!$A$3:$A$486,0)+2))</f>
        <v>2664</v>
      </c>
      <c r="G67" s="34" t="s">
        <v>145</v>
      </c>
    </row>
    <row r="68" spans="1:7" x14ac:dyDescent="0.25">
      <c r="B68" s="30" t="s">
        <v>139</v>
      </c>
      <c r="C68" s="31"/>
      <c r="D68" s="38" t="s">
        <v>146</v>
      </c>
      <c r="E68" s="33">
        <f>_xlfn.XLOOKUP(G68,[1]Availability!A:A,[1]Availability!D:D,"")</f>
        <v>1.5</v>
      </c>
      <c r="F68" s="29" t="str">
        <f>IF(ISERROR(INDEX([1]Availability!$E:$E,MATCH(G68,[1]Availability!$A$3:$A$486,0)+2)),"",INDEX([1]Availability!$E:$E,MATCH(G68,[1]Availability!$A$3:$A$486,0)+2))</f>
        <v>EIGHT WEEK LEAD</v>
      </c>
      <c r="G68" s="34" t="s">
        <v>147</v>
      </c>
    </row>
    <row r="69" spans="1:7" x14ac:dyDescent="0.25">
      <c r="B69" s="30" t="s">
        <v>139</v>
      </c>
      <c r="C69" s="31"/>
      <c r="D69" s="38" t="s">
        <v>148</v>
      </c>
      <c r="E69" s="33">
        <f>_xlfn.XLOOKUP(G69,[1]Availability!A:A,[1]Availability!D:D,"")</f>
        <v>1.55</v>
      </c>
      <c r="F69" s="29" t="str">
        <f>IF(ISERROR(INDEX([1]Availability!$E:$E,MATCH(G69,[1]Availability!$A$3:$A$486,0)+2)),"",INDEX([1]Availability!$E:$E,MATCH(G69,[1]Availability!$A$3:$A$486,0)+2))</f>
        <v>FOUR WEEK LEAD</v>
      </c>
      <c r="G69" s="34" t="s">
        <v>149</v>
      </c>
    </row>
    <row r="70" spans="1:7" ht="15.75" x14ac:dyDescent="0.25">
      <c r="A70" s="27" t="s">
        <v>150</v>
      </c>
      <c r="B70" s="30"/>
      <c r="C70" s="31"/>
      <c r="D70" s="38"/>
      <c r="E70" s="33"/>
      <c r="F70" s="29"/>
      <c r="G70" s="34"/>
    </row>
    <row r="71" spans="1:7" ht="15.75" x14ac:dyDescent="0.25">
      <c r="A71" s="27"/>
      <c r="B71" s="30" t="s">
        <v>139</v>
      </c>
      <c r="C71" s="31"/>
      <c r="D71" s="38" t="s">
        <v>151</v>
      </c>
      <c r="E71" s="33">
        <f>_xlfn.XLOOKUP(G71,[1]Availability!A:A,[1]Availability!D:D,"")</f>
        <v>1.4</v>
      </c>
      <c r="F71" s="29" t="str">
        <f>IF(ISERROR(INDEX([1]Availability!$E:$E,MATCH(G71,[1]Availability!$A$3:$A$486,0)+2)),"",INDEX([1]Availability!$E:$E,MATCH(G71,[1]Availability!$A$3:$A$486,0)+2))</f>
        <v>FOUR WEEK LEAD</v>
      </c>
      <c r="G71" s="34" t="s">
        <v>152</v>
      </c>
    </row>
    <row r="72" spans="1:7" ht="15.75" x14ac:dyDescent="0.25">
      <c r="A72" s="27"/>
      <c r="B72" s="30" t="s">
        <v>139</v>
      </c>
      <c r="C72" s="31"/>
      <c r="D72" s="35" t="s">
        <v>153</v>
      </c>
      <c r="E72" s="33">
        <f>_xlfn.XLOOKUP(G72,[1]Availability!A:A,[1]Availability!D:D,"")</f>
        <v>1.4</v>
      </c>
      <c r="F72" s="29">
        <f>IF(ISERROR(INDEX([1]Availability!$E:$E,MATCH(G72,[1]Availability!$A$3:$A$486,0)+2)),"",INDEX([1]Availability!$E:$E,MATCH(G72,[1]Availability!$A$3:$A$486,0)+2))</f>
        <v>3672</v>
      </c>
      <c r="G72" s="34" t="s">
        <v>154</v>
      </c>
    </row>
    <row r="73" spans="1:7" ht="15.75" x14ac:dyDescent="0.25">
      <c r="A73" s="27"/>
      <c r="B73" s="30" t="s">
        <v>139</v>
      </c>
      <c r="C73" s="31"/>
      <c r="D73" s="38" t="s">
        <v>155</v>
      </c>
      <c r="E73" s="33">
        <f>_xlfn.XLOOKUP(G73,[1]Availability!A:A,[1]Availability!D:D,"")</f>
        <v>1.55</v>
      </c>
      <c r="F73" s="29" t="str">
        <f>IF(ISERROR(INDEX([1]Availability!$E:$E,MATCH(G73,[1]Availability!$A$3:$A$486,0)+2)),"",INDEX([1]Availability!$E:$E,MATCH(G73,[1]Availability!$A$3:$A$486,0)+2))</f>
        <v>FOUR WEEK LEAD</v>
      </c>
      <c r="G73" s="34" t="s">
        <v>156</v>
      </c>
    </row>
    <row r="74" spans="1:7" ht="15.75" x14ac:dyDescent="0.25">
      <c r="A74" s="27"/>
      <c r="B74" s="30" t="s">
        <v>139</v>
      </c>
      <c r="C74" s="31"/>
      <c r="D74" s="38" t="s">
        <v>157</v>
      </c>
      <c r="E74" s="33">
        <f>_xlfn.XLOOKUP(G74,[1]Availability!A:A,[1]Availability!D:D,"")</f>
        <v>1.55</v>
      </c>
      <c r="F74" s="29" t="str">
        <f>IF(ISERROR(INDEX([1]Availability!$E:$E,MATCH(G74,[1]Availability!$A$3:$A$486,0)+2)),"",INDEX([1]Availability!$E:$E,MATCH(G74,[1]Availability!$A$3:$A$486,0)+2))</f>
        <v>EIGHT WEEK LEAD</v>
      </c>
      <c r="G74" s="34" t="s">
        <v>158</v>
      </c>
    </row>
    <row r="75" spans="1:7" ht="15.75" x14ac:dyDescent="0.25">
      <c r="A75" s="27"/>
      <c r="B75" s="30" t="s">
        <v>139</v>
      </c>
      <c r="C75" s="31"/>
      <c r="D75" s="38" t="s">
        <v>159</v>
      </c>
      <c r="E75" s="33">
        <f>_xlfn.XLOOKUP(G75,[1]Availability!A:A,[1]Availability!D:D,"")</f>
        <v>1.55</v>
      </c>
      <c r="F75" s="29">
        <f>IF(ISERROR(INDEX([1]Availability!$E:$E,MATCH(G75,[1]Availability!$A$3:$A$486,0)+2)),"",INDEX([1]Availability!$E:$E,MATCH(G75,[1]Availability!$A$3:$A$486,0)+2))</f>
        <v>576</v>
      </c>
      <c r="G75" s="34" t="s">
        <v>160</v>
      </c>
    </row>
    <row r="76" spans="1:7" x14ac:dyDescent="0.25">
      <c r="B76" s="30" t="s">
        <v>139</v>
      </c>
      <c r="C76" s="31"/>
      <c r="D76" s="38" t="s">
        <v>161</v>
      </c>
      <c r="E76" s="33">
        <f>_xlfn.XLOOKUP(G76,[1]Availability!A:A,[1]Availability!D:D,"")</f>
        <v>1.4</v>
      </c>
      <c r="F76" s="29">
        <f>IF(ISERROR(INDEX([1]Availability!$E:$E,MATCH(G76,[1]Availability!$A$3:$A$486,0)+2)),"",INDEX([1]Availability!$E:$E,MATCH(G76,[1]Availability!$A$3:$A$486,0)+2))</f>
        <v>2448</v>
      </c>
      <c r="G76" s="34" t="s">
        <v>162</v>
      </c>
    </row>
    <row r="77" spans="1:7" x14ac:dyDescent="0.25">
      <c r="B77" s="30" t="s">
        <v>139</v>
      </c>
      <c r="C77" s="31"/>
      <c r="D77" s="38" t="s">
        <v>163</v>
      </c>
      <c r="E77" s="33">
        <f>_xlfn.XLOOKUP(G77,[1]Availability!A:A,[1]Availability!D:D,"")</f>
        <v>1.55</v>
      </c>
      <c r="F77" s="29" t="str">
        <f>IF(ISERROR(INDEX([1]Availability!$E:$E,MATCH(G77,[1]Availability!$A$3:$A$486,0)+2)),"",INDEX([1]Availability!$E:$E,MATCH(G77,[1]Availability!$A$3:$A$486,0)+2))</f>
        <v>THREE MONTH LEAD</v>
      </c>
      <c r="G77" s="34" t="s">
        <v>164</v>
      </c>
    </row>
    <row r="78" spans="1:7" x14ac:dyDescent="0.25">
      <c r="B78" s="30" t="s">
        <v>139</v>
      </c>
      <c r="C78" s="31"/>
      <c r="D78" s="38" t="s">
        <v>165</v>
      </c>
      <c r="E78" s="33">
        <f>_xlfn.XLOOKUP(G78,[1]Availability!A:A,[1]Availability!D:D,"")</f>
        <v>1.55</v>
      </c>
      <c r="F78" s="29">
        <f>IF(ISERROR(INDEX([1]Availability!$E:$E,MATCH(G78,[1]Availability!$A$3:$A$486,0)+2)),"",INDEX([1]Availability!$E:$E,MATCH(G78,[1]Availability!$A$3:$A$486,0)+2))</f>
        <v>576</v>
      </c>
      <c r="G78" s="34" t="s">
        <v>166</v>
      </c>
    </row>
    <row r="79" spans="1:7" x14ac:dyDescent="0.25">
      <c r="B79" s="30" t="s">
        <v>139</v>
      </c>
      <c r="C79" s="31"/>
      <c r="D79" s="38" t="s">
        <v>167</v>
      </c>
      <c r="E79" s="33">
        <f>_xlfn.XLOOKUP(G79,[1]Availability!A:A,[1]Availability!D:D,"")</f>
        <v>1.55</v>
      </c>
      <c r="F79" s="29">
        <f>IF(ISERROR(INDEX([1]Availability!$E:$E,MATCH(G79,[1]Availability!$A$3:$A$486,0)+2)),"",INDEX([1]Availability!$E:$E,MATCH(G79,[1]Availability!$A$3:$A$486,0)+2))</f>
        <v>144</v>
      </c>
      <c r="G79" s="34" t="s">
        <v>168</v>
      </c>
    </row>
    <row r="80" spans="1:7" x14ac:dyDescent="0.25">
      <c r="B80" s="30" t="s">
        <v>139</v>
      </c>
      <c r="C80" s="31"/>
      <c r="D80" s="38" t="s">
        <v>169</v>
      </c>
      <c r="E80" s="33">
        <f>_xlfn.XLOOKUP(G80,[1]Availability!A:A,[1]Availability!D:D,"")</f>
        <v>1.55</v>
      </c>
      <c r="F80" s="29" t="str">
        <f>IF(ISERROR(INDEX([1]Availability!$E:$E,MATCH(G80,[1]Availability!$A$3:$A$486,0)+2)),"",INDEX([1]Availability!$E:$E,MATCH(G80,[1]Availability!$A$3:$A$486,0)+2))</f>
        <v>FOUR WEEK LEAD</v>
      </c>
      <c r="G80" s="34" t="s">
        <v>170</v>
      </c>
    </row>
    <row r="81" spans="1:7" x14ac:dyDescent="0.25">
      <c r="B81" s="30" t="s">
        <v>139</v>
      </c>
      <c r="C81" s="31"/>
      <c r="D81" s="38" t="s">
        <v>171</v>
      </c>
      <c r="E81" s="33">
        <f>_xlfn.XLOOKUP(G81,[1]Availability!A:A,[1]Availability!D:D,"")</f>
        <v>1.4</v>
      </c>
      <c r="F81" s="29">
        <f>IF(ISERROR(INDEX([1]Availability!$E:$E,MATCH(G81,[1]Availability!$A$3:$A$486,0)+2)),"",INDEX([1]Availability!$E:$E,MATCH(G81,[1]Availability!$A$3:$A$486,0)+2))</f>
        <v>5040</v>
      </c>
      <c r="G81" s="34" t="s">
        <v>172</v>
      </c>
    </row>
    <row r="82" spans="1:7" x14ac:dyDescent="0.25">
      <c r="B82" s="30" t="s">
        <v>139</v>
      </c>
      <c r="C82" s="31"/>
      <c r="D82" s="38" t="s">
        <v>173</v>
      </c>
      <c r="E82" s="33">
        <f>_xlfn.XLOOKUP(G82,[1]Availability!A:A,[1]Availability!D:D,"")</f>
        <v>1.4</v>
      </c>
      <c r="F82" s="29">
        <v>1872</v>
      </c>
      <c r="G82" s="34" t="s">
        <v>174</v>
      </c>
    </row>
    <row r="83" spans="1:7" x14ac:dyDescent="0.25">
      <c r="B83" s="30" t="s">
        <v>139</v>
      </c>
      <c r="C83" s="31"/>
      <c r="D83" s="38" t="s">
        <v>175</v>
      </c>
      <c r="E83" s="33">
        <f>_xlfn.XLOOKUP(G83,[1]Availability!A:A,[1]Availability!D:D,"")</f>
        <v>1.4</v>
      </c>
      <c r="F83" s="29">
        <f>IF(ISERROR(INDEX([1]Availability!$E:$E,MATCH(G83,[1]Availability!$A$3:$A$486,0)+2)),"",INDEX([1]Availability!$E:$E,MATCH(G83,[1]Availability!$A$3:$A$486,0)+2))</f>
        <v>5040</v>
      </c>
      <c r="G83" s="34" t="s">
        <v>176</v>
      </c>
    </row>
    <row r="84" spans="1:7" x14ac:dyDescent="0.25">
      <c r="B84" s="30" t="s">
        <v>139</v>
      </c>
      <c r="C84" s="31"/>
      <c r="D84" s="38" t="s">
        <v>177</v>
      </c>
      <c r="E84" s="33">
        <f>_xlfn.XLOOKUP(G84,[1]Availability!A:A,[1]Availability!D:D,"")</f>
        <v>1.4</v>
      </c>
      <c r="F84" s="29">
        <f>IF(ISERROR(INDEX([1]Availability!$E:$E,MATCH(G84,[1]Availability!$A$3:$A$486,0)+2)),"",INDEX([1]Availability!$E:$E,MATCH(G84,[1]Availability!$A$3:$A$486,0)+2))</f>
        <v>5040</v>
      </c>
      <c r="G84" s="34" t="s">
        <v>178</v>
      </c>
    </row>
    <row r="85" spans="1:7" x14ac:dyDescent="0.25">
      <c r="B85" s="30" t="s">
        <v>139</v>
      </c>
      <c r="C85" s="31"/>
      <c r="D85" s="38" t="s">
        <v>179</v>
      </c>
      <c r="E85" s="33">
        <f>_xlfn.XLOOKUP(G85,[1]Availability!A:A,[1]Availability!D:D,"")</f>
        <v>1.4</v>
      </c>
      <c r="F85" s="29">
        <f>IF(ISERROR(INDEX([1]Availability!$E:$E,MATCH(G85,[1]Availability!$A$3:$A$486,0)+2)),"",INDEX([1]Availability!$E:$E,MATCH(G85,[1]Availability!$A$3:$A$486,0)+2))</f>
        <v>432</v>
      </c>
      <c r="G85" s="34" t="s">
        <v>180</v>
      </c>
    </row>
    <row r="86" spans="1:7" x14ac:dyDescent="0.25">
      <c r="B86" s="30" t="s">
        <v>139</v>
      </c>
      <c r="C86" s="31"/>
      <c r="D86" s="35" t="s">
        <v>181</v>
      </c>
      <c r="E86" s="33">
        <f>_xlfn.XLOOKUP(G86,[1]Availability!A:A,[1]Availability!D:D,"")</f>
        <v>1.55</v>
      </c>
      <c r="F86" s="29" t="str">
        <f>IF(ISERROR(INDEX([1]Availability!$E:$E,MATCH(G86,[1]Availability!$A$3:$A$486,0)+2)),"",INDEX([1]Availability!$E:$E,MATCH(G86,[1]Availability!$A$3:$A$486,0)+2))</f>
        <v>CALL</v>
      </c>
      <c r="G86" s="34" t="s">
        <v>182</v>
      </c>
    </row>
    <row r="87" spans="1:7" x14ac:dyDescent="0.25">
      <c r="B87" s="30" t="s">
        <v>139</v>
      </c>
      <c r="C87" s="31"/>
      <c r="D87" s="38" t="s">
        <v>183</v>
      </c>
      <c r="E87" s="33">
        <f>_xlfn.XLOOKUP(G87,[1]Availability!A:A,[1]Availability!D:D,"")</f>
        <v>1.4</v>
      </c>
      <c r="F87" s="29" t="str">
        <f>IF(ISERROR(INDEX([1]Availability!$E:$E,MATCH(G87,[1]Availability!$A$3:$A$486,0)+2)),"",INDEX([1]Availability!$E:$E,MATCH(G87,[1]Availability!$A$3:$A$486,0)+2))</f>
        <v>FOUR WEEK LEAD</v>
      </c>
      <c r="G87" s="34" t="s">
        <v>184</v>
      </c>
    </row>
    <row r="88" spans="1:7" x14ac:dyDescent="0.25">
      <c r="B88" s="30" t="s">
        <v>139</v>
      </c>
      <c r="C88" s="31"/>
      <c r="D88" s="38" t="s">
        <v>185</v>
      </c>
      <c r="E88" s="33">
        <f>_xlfn.XLOOKUP(G88,[1]Availability!A:A,[1]Availability!D:D,"")</f>
        <v>1.55</v>
      </c>
      <c r="F88" s="29" t="str">
        <f>IF(ISERROR(INDEX([1]Availability!$E:$E,MATCH(G88,[1]Availability!$A$3:$A$486,0)+2)),"",INDEX([1]Availability!$E:$E,MATCH(G88,[1]Availability!$A$3:$A$486,0)+2))</f>
        <v>EIGHT WEEK LEAD</v>
      </c>
      <c r="G88" s="34" t="s">
        <v>186</v>
      </c>
    </row>
    <row r="89" spans="1:7" x14ac:dyDescent="0.25">
      <c r="B89" s="30" t="s">
        <v>139</v>
      </c>
      <c r="C89" s="31"/>
      <c r="D89" s="38" t="s">
        <v>187</v>
      </c>
      <c r="E89" s="33">
        <f>_xlfn.XLOOKUP(G89,[1]Availability!A:A,[1]Availability!D:D,"")</f>
        <v>1.55</v>
      </c>
      <c r="F89" s="29" t="str">
        <f>IF(ISERROR(INDEX([1]Availability!$E:$E,MATCH(G89,[1]Availability!$A$3:$A$486,0)+2)),"",INDEX([1]Availability!$E:$E,MATCH(G89,[1]Availability!$A$3:$A$486,0)+2))</f>
        <v>EIGHT WEEK LEAD</v>
      </c>
      <c r="G89" s="34" t="s">
        <v>188</v>
      </c>
    </row>
    <row r="90" spans="1:7" x14ac:dyDescent="0.25">
      <c r="B90" s="30" t="s">
        <v>139</v>
      </c>
      <c r="C90" s="31"/>
      <c r="D90" s="38" t="s">
        <v>189</v>
      </c>
      <c r="E90" s="33">
        <f>_xlfn.XLOOKUP(G90,[1]Availability!A:A,[1]Availability!D:D,"")</f>
        <v>1.55</v>
      </c>
      <c r="F90" s="29">
        <f>IF(ISERROR(INDEX([1]Availability!$E:$E,MATCH(G90,[1]Availability!$A$3:$A$486,0)+2)),"",INDEX([1]Availability!$E:$E,MATCH(G90,[1]Availability!$A$3:$A$486,0)+2))</f>
        <v>360</v>
      </c>
      <c r="G90" s="34" t="s">
        <v>190</v>
      </c>
    </row>
    <row r="91" spans="1:7" x14ac:dyDescent="0.25">
      <c r="B91" s="30" t="s">
        <v>139</v>
      </c>
      <c r="C91" s="31"/>
      <c r="D91" s="35" t="s">
        <v>191</v>
      </c>
      <c r="E91" s="33">
        <f>_xlfn.XLOOKUP(G91,[1]Availability!A:A,[1]Availability!D:D,"")</f>
        <v>1.55</v>
      </c>
      <c r="F91" s="29">
        <f>IF(ISERROR(INDEX([1]Availability!$E:$E,MATCH(G91,[1]Availability!$A$3:$A$486,0)+2)),"",INDEX([1]Availability!$E:$E,MATCH(G91,[1]Availability!$A$3:$A$486,0)+2))</f>
        <v>2808</v>
      </c>
      <c r="G91" s="34" t="s">
        <v>192</v>
      </c>
    </row>
    <row r="92" spans="1:7" x14ac:dyDescent="0.25">
      <c r="B92" s="30" t="s">
        <v>139</v>
      </c>
      <c r="C92" s="31"/>
      <c r="D92" s="38" t="s">
        <v>193</v>
      </c>
      <c r="E92" s="33">
        <f>_xlfn.XLOOKUP(G92,[1]Availability!A:A,[1]Availability!D:D,"")</f>
        <v>1.4</v>
      </c>
      <c r="F92" s="29" t="str">
        <f>IF(ISERROR(INDEX([1]Availability!$E:$E,MATCH(G92,[1]Availability!$A$3:$A$486,0)+2)),"",INDEX([1]Availability!$E:$E,MATCH(G92,[1]Availability!$A$3:$A$486,0)+2))</f>
        <v>FOUR WEEK LEAD</v>
      </c>
      <c r="G92" s="34" t="s">
        <v>194</v>
      </c>
    </row>
    <row r="93" spans="1:7" x14ac:dyDescent="0.25">
      <c r="B93" s="30" t="s">
        <v>139</v>
      </c>
      <c r="C93" s="31"/>
      <c r="D93" s="38" t="s">
        <v>195</v>
      </c>
      <c r="E93" s="33">
        <f>_xlfn.XLOOKUP(G93,[1]Availability!A:A,[1]Availability!D:D,"")</f>
        <v>1.4</v>
      </c>
      <c r="F93" s="29">
        <f>IF(ISERROR(INDEX([1]Availability!$E:$E,MATCH(G93,[1]Availability!$A$3:$A$486,0)+2)),"",INDEX([1]Availability!$E:$E,MATCH(G93,[1]Availability!$A$3:$A$486,0)+2))</f>
        <v>1224</v>
      </c>
      <c r="G93" s="34" t="s">
        <v>196</v>
      </c>
    </row>
    <row r="94" spans="1:7" x14ac:dyDescent="0.25">
      <c r="B94" s="30" t="s">
        <v>139</v>
      </c>
      <c r="C94" s="31"/>
      <c r="D94" s="38" t="s">
        <v>197</v>
      </c>
      <c r="E94" s="33">
        <f>_xlfn.XLOOKUP(G94,[1]Availability!A:A,[1]Availability!D:D,"")</f>
        <v>1.4</v>
      </c>
      <c r="F94" s="29">
        <f>IF(ISERROR(INDEX([1]Availability!$E:$E,MATCH(G94,[1]Availability!$A$3:$A$486,0)+2)),"",INDEX([1]Availability!$E:$E,MATCH(G94,[1]Availability!$A$3:$A$486,0)+2))</f>
        <v>2808</v>
      </c>
      <c r="G94" s="34" t="s">
        <v>198</v>
      </c>
    </row>
    <row r="95" spans="1:7" ht="15.75" x14ac:dyDescent="0.25">
      <c r="A95" s="27" t="s">
        <v>199</v>
      </c>
      <c r="B95" s="30"/>
      <c r="C95" s="31"/>
      <c r="D95" s="37"/>
      <c r="E95" s="33"/>
      <c r="F95" s="29"/>
      <c r="G95" s="34"/>
    </row>
    <row r="96" spans="1:7" ht="15.75" x14ac:dyDescent="0.25">
      <c r="A96" s="27"/>
      <c r="B96" s="30" t="s">
        <v>200</v>
      </c>
      <c r="C96" s="31"/>
      <c r="D96" s="35" t="s">
        <v>201</v>
      </c>
      <c r="E96" s="41">
        <f>_xlfn.XLOOKUP(G96,[1]Availability!A:A,[1]Availability!D:D,"")</f>
        <v>1.35</v>
      </c>
      <c r="F96" s="29" t="str">
        <f>IF(ISERROR(INDEX([1]Availability!$E:$E,MATCH(G96,[1]Availability!$A$3:$A$486,0)+2)),"",INDEX([1]Availability!$E:$E,MATCH(G96,[1]Availability!$A$3:$A$486,0)+2))</f>
        <v>THREE MONTH LEAD</v>
      </c>
      <c r="G96" s="34" t="s">
        <v>202</v>
      </c>
    </row>
    <row r="97" spans="1:7" x14ac:dyDescent="0.25">
      <c r="A97" s="42"/>
      <c r="B97" s="30" t="s">
        <v>200</v>
      </c>
      <c r="C97" s="31"/>
      <c r="D97" s="35" t="s">
        <v>203</v>
      </c>
      <c r="E97" s="33">
        <f>_xlfn.XLOOKUP(G97,[1]Availability!A:A,[1]Availability!D:D,"")</f>
        <v>1.35</v>
      </c>
      <c r="F97" s="29" t="str">
        <f>IF(ISERROR(INDEX([1]Availability!$E:$E,MATCH(G97,[1]Availability!$A$3:$A$486,0)+2)),"",INDEX([1]Availability!$E:$E,MATCH(G97,[1]Availability!$A$3:$A$486,0)+2))</f>
        <v>THREE MONTH LEAD</v>
      </c>
      <c r="G97" s="34" t="s">
        <v>204</v>
      </c>
    </row>
    <row r="98" spans="1:7" x14ac:dyDescent="0.25">
      <c r="A98" s="42"/>
      <c r="B98" s="30" t="s">
        <v>200</v>
      </c>
      <c r="C98" s="31"/>
      <c r="D98" s="32" t="s">
        <v>205</v>
      </c>
      <c r="E98" s="33">
        <f>_xlfn.XLOOKUP(G98,[1]Availability!A:A,[1]Availability!D:D,"")</f>
        <v>1.35</v>
      </c>
      <c r="F98" s="29" t="str">
        <f>IF(ISERROR(INDEX([1]Availability!$E:$E,MATCH(G98,[1]Availability!$A$3:$A$486,0)+2)),"",INDEX([1]Availability!$E:$E,MATCH(G98,[1]Availability!$A$3:$A$486,0)+2))</f>
        <v>THREE MONTH LEAD</v>
      </c>
      <c r="G98" s="34" t="s">
        <v>206</v>
      </c>
    </row>
    <row r="99" spans="1:7" x14ac:dyDescent="0.25">
      <c r="A99" s="42"/>
      <c r="B99" s="30" t="s">
        <v>200</v>
      </c>
      <c r="C99" s="31"/>
      <c r="D99" s="35" t="s">
        <v>207</v>
      </c>
      <c r="E99" s="33">
        <f>_xlfn.XLOOKUP(G99,[1]Availability!A:A,[1]Availability!D:D,"")</f>
        <v>1.37</v>
      </c>
      <c r="F99" s="29" t="str">
        <f>IF(ISERROR(INDEX([1]Availability!$E:$E,MATCH(G99,[1]Availability!$A$3:$A$486,0)+2)),"",INDEX([1]Availability!$E:$E,MATCH(G99,[1]Availability!$A$3:$A$486,0)+2))</f>
        <v>THREE MONTH LEAD</v>
      </c>
      <c r="G99" s="34" t="s">
        <v>208</v>
      </c>
    </row>
    <row r="100" spans="1:7" x14ac:dyDescent="0.25">
      <c r="A100" s="42"/>
      <c r="B100" s="30" t="s">
        <v>200</v>
      </c>
      <c r="C100" s="31"/>
      <c r="D100" s="35" t="s">
        <v>209</v>
      </c>
      <c r="E100" s="33">
        <f>_xlfn.XLOOKUP(G100,[1]Availability!A:A,[1]Availability!D:D,"")</f>
        <v>1.37</v>
      </c>
      <c r="F100" s="29" t="str">
        <f>IF(ISERROR(INDEX([1]Availability!$E:$E,MATCH(G100,[1]Availability!$A$3:$A$486,0)+2)),"",INDEX([1]Availability!$E:$E,MATCH(G100,[1]Availability!$A$3:$A$486,0)+2))</f>
        <v>THREE MONTH LEAD</v>
      </c>
      <c r="G100" s="34" t="s">
        <v>210</v>
      </c>
    </row>
    <row r="101" spans="1:7" x14ac:dyDescent="0.25">
      <c r="A101" s="42"/>
      <c r="B101" s="30" t="s">
        <v>200</v>
      </c>
      <c r="C101" s="31"/>
      <c r="D101" s="35" t="s">
        <v>211</v>
      </c>
      <c r="E101" s="33">
        <f>_xlfn.XLOOKUP(G101,[1]Availability!A:A,[1]Availability!D:D,"")</f>
        <v>1.6500000000000001</v>
      </c>
      <c r="F101" s="29" t="str">
        <f>IF(ISERROR(INDEX([1]Availability!$E:$E,MATCH(G101,[1]Availability!$A$3:$A$486,0)+2)),"",INDEX([1]Availability!$E:$E,MATCH(G101,[1]Availability!$A$3:$A$486,0)+2))</f>
        <v>THREE MONTH LEAD</v>
      </c>
      <c r="G101" s="34" t="s">
        <v>212</v>
      </c>
    </row>
    <row r="102" spans="1:7" x14ac:dyDescent="0.25">
      <c r="A102" s="42"/>
      <c r="B102" s="30" t="s">
        <v>200</v>
      </c>
      <c r="C102" s="31"/>
      <c r="D102" s="35" t="s">
        <v>213</v>
      </c>
      <c r="E102" s="33">
        <f>_xlfn.XLOOKUP(G102,[1]Availability!A:A,[1]Availability!D:D,"")</f>
        <v>1.35</v>
      </c>
      <c r="F102" s="29" t="str">
        <f>IF(ISERROR(INDEX([1]Availability!$E:$E,MATCH(G102,[1]Availability!$A$3:$A$486,0)+2)),"",INDEX([1]Availability!$E:$E,MATCH(G102,[1]Availability!$A$3:$A$486,0)+2))</f>
        <v>THREE MONTH LEAD</v>
      </c>
      <c r="G102" s="34" t="s">
        <v>214</v>
      </c>
    </row>
    <row r="103" spans="1:7" x14ac:dyDescent="0.25">
      <c r="A103" s="42"/>
      <c r="B103" s="30" t="s">
        <v>200</v>
      </c>
      <c r="C103" s="31"/>
      <c r="D103" s="35" t="s">
        <v>215</v>
      </c>
      <c r="E103" s="33">
        <f>_xlfn.XLOOKUP(G103,[1]Availability!A:A,[1]Availability!D:D,"")</f>
        <v>1.35</v>
      </c>
      <c r="F103" s="29" t="str">
        <f>IF(ISERROR(INDEX([1]Availability!$E:$E,MATCH(G103,[1]Availability!$A$3:$A$486,0)+2)),"",INDEX([1]Availability!$E:$E,MATCH(G103,[1]Availability!$A$3:$A$486,0)+2))</f>
        <v>THREE MONTH LEAD</v>
      </c>
      <c r="G103" s="34" t="s">
        <v>216</v>
      </c>
    </row>
    <row r="104" spans="1:7" x14ac:dyDescent="0.25">
      <c r="A104" s="42"/>
      <c r="B104" s="30" t="s">
        <v>200</v>
      </c>
      <c r="C104" s="31"/>
      <c r="D104" s="35" t="s">
        <v>217</v>
      </c>
      <c r="E104" s="33">
        <f>_xlfn.XLOOKUP(G104,[1]Availability!A:A,[1]Availability!D:D,"")</f>
        <v>1.37</v>
      </c>
      <c r="F104" s="29" t="str">
        <f>IF(ISERROR(INDEX([1]Availability!$E:$E,MATCH(G104,[1]Availability!$A$3:$A$486,0)+2)),"",INDEX([1]Availability!$E:$E,MATCH(G104,[1]Availability!$A$3:$A$486,0)+2))</f>
        <v>THREE MONTH LEAD</v>
      </c>
      <c r="G104" s="34" t="s">
        <v>218</v>
      </c>
    </row>
    <row r="105" spans="1:7" x14ac:dyDescent="0.25">
      <c r="A105" s="42"/>
      <c r="B105" s="30" t="s">
        <v>200</v>
      </c>
      <c r="C105" s="31"/>
      <c r="D105" s="35" t="s">
        <v>219</v>
      </c>
      <c r="E105" s="33">
        <f>_xlfn.XLOOKUP(G105,[1]Availability!A:A,[1]Availability!D:D,"")</f>
        <v>1.35</v>
      </c>
      <c r="F105" s="29" t="str">
        <f>IF(ISERROR(INDEX([1]Availability!$E:$E,MATCH(G105,[1]Availability!$A$3:$A$486,0)+2)),"",INDEX([1]Availability!$E:$E,MATCH(G105,[1]Availability!$A$3:$A$486,0)+2))</f>
        <v>THREE MONTH LEAD</v>
      </c>
      <c r="G105" s="34" t="s">
        <v>220</v>
      </c>
    </row>
    <row r="106" spans="1:7" x14ac:dyDescent="0.25">
      <c r="A106" s="42"/>
      <c r="B106" s="30" t="s">
        <v>200</v>
      </c>
      <c r="C106" s="31"/>
      <c r="D106" s="35" t="s">
        <v>221</v>
      </c>
      <c r="E106" s="33">
        <f>_xlfn.XLOOKUP(G106,[1]Availability!A:A,[1]Availability!D:D,"")</f>
        <v>1.35</v>
      </c>
      <c r="F106" s="29" t="str">
        <f>IF(ISERROR(INDEX([1]Availability!$E:$E,MATCH(G106,[1]Availability!$A$3:$A$486,0)+2)),"",INDEX([1]Availability!$E:$E,MATCH(G106,[1]Availability!$A$3:$A$486,0)+2))</f>
        <v>THREE MONTH LEAD</v>
      </c>
      <c r="G106" s="34" t="s">
        <v>222</v>
      </c>
    </row>
    <row r="107" spans="1:7" x14ac:dyDescent="0.25">
      <c r="A107" s="42"/>
      <c r="B107" s="30" t="s">
        <v>200</v>
      </c>
      <c r="C107" s="31"/>
      <c r="D107" s="35" t="s">
        <v>223</v>
      </c>
      <c r="E107" s="33">
        <f>_xlfn.XLOOKUP(G107,[1]Availability!A:A,[1]Availability!D:D,"")</f>
        <v>1.6500000000000001</v>
      </c>
      <c r="F107" s="29" t="str">
        <f>IF(ISERROR(INDEX([1]Availability!$E:$E,MATCH(G107,[1]Availability!$A$3:$A$486,0)+2)),"",INDEX([1]Availability!$E:$E,MATCH(G107,[1]Availability!$A$3:$A$486,0)+2))</f>
        <v>THREE MONTH LEAD</v>
      </c>
      <c r="G107" s="34" t="s">
        <v>224</v>
      </c>
    </row>
    <row r="108" spans="1:7" x14ac:dyDescent="0.25">
      <c r="A108" s="42"/>
      <c r="B108" s="30" t="s">
        <v>200</v>
      </c>
      <c r="C108" s="31"/>
      <c r="D108" s="35" t="s">
        <v>225</v>
      </c>
      <c r="E108" s="33">
        <f>_xlfn.XLOOKUP(G108,[1]Availability!A:A,[1]Availability!D:D,"")</f>
        <v>1.35</v>
      </c>
      <c r="F108" s="29" t="str">
        <f>IF(ISERROR(INDEX([1]Availability!$E:$E,MATCH(G108,[1]Availability!$A$3:$A$486,0)+2)),"",INDEX([1]Availability!$E:$E,MATCH(G108,[1]Availability!$A$3:$A$486,0)+2))</f>
        <v>TEN MONTH LEAD</v>
      </c>
      <c r="G108" s="34" t="s">
        <v>226</v>
      </c>
    </row>
    <row r="109" spans="1:7" x14ac:dyDescent="0.25">
      <c r="A109" s="42"/>
      <c r="B109" s="30" t="s">
        <v>200</v>
      </c>
      <c r="C109" s="31"/>
      <c r="D109" s="35" t="s">
        <v>227</v>
      </c>
      <c r="E109" s="33">
        <f>_xlfn.XLOOKUP(G109,[1]Availability!A:A,[1]Availability!D:D,"")</f>
        <v>1.6700000000000002</v>
      </c>
      <c r="F109" s="29" t="str">
        <f>IF(ISERROR(INDEX([1]Availability!$E:$E,MATCH(G109,[1]Availability!$A$3:$A$486,0)+2)),"",INDEX([1]Availability!$E:$E,MATCH(G109,[1]Availability!$A$3:$A$486,0)+2))</f>
        <v>THREE MONTH LEAD</v>
      </c>
      <c r="G109" s="34" t="s">
        <v>228</v>
      </c>
    </row>
    <row r="110" spans="1:7" x14ac:dyDescent="0.25">
      <c r="A110" s="42"/>
      <c r="B110" s="30" t="s">
        <v>200</v>
      </c>
      <c r="C110" s="31"/>
      <c r="D110" s="35" t="s">
        <v>229</v>
      </c>
      <c r="E110" s="33">
        <f>_xlfn.XLOOKUP(G110,[1]Availability!A:A,[1]Availability!D:D,"")</f>
        <v>1.35</v>
      </c>
      <c r="F110" s="29" t="str">
        <f>IF(ISERROR(INDEX([1]Availability!$E:$E,MATCH(G110,[1]Availability!$A$3:$A$486,0)+2)),"",INDEX([1]Availability!$E:$E,MATCH(G110,[1]Availability!$A$3:$A$486,0)+2))</f>
        <v>THREE MONTH LEAD</v>
      </c>
      <c r="G110" s="34" t="s">
        <v>230</v>
      </c>
    </row>
    <row r="111" spans="1:7" x14ac:dyDescent="0.25">
      <c r="A111" s="42"/>
      <c r="B111" s="30" t="s">
        <v>200</v>
      </c>
      <c r="C111" s="31"/>
      <c r="D111" s="35" t="s">
        <v>231</v>
      </c>
      <c r="E111" s="33">
        <f>_xlfn.XLOOKUP(G111,[1]Availability!A:A,[1]Availability!D:D,"")</f>
        <v>1.35</v>
      </c>
      <c r="F111" s="29" t="str">
        <f>IF(ISERROR(INDEX([1]Availability!$E:$E,MATCH(G111,[1]Availability!$A$3:$A$486,0)+2)),"",INDEX([1]Availability!$E:$E,MATCH(G111,[1]Availability!$A$3:$A$486,0)+2))</f>
        <v>SIX MONTH LEAD</v>
      </c>
      <c r="G111" s="34" t="s">
        <v>232</v>
      </c>
    </row>
    <row r="112" spans="1:7" ht="15.75" x14ac:dyDescent="0.25">
      <c r="A112" s="27" t="s">
        <v>233</v>
      </c>
      <c r="B112" s="30"/>
      <c r="C112" s="31"/>
      <c r="D112" s="36"/>
      <c r="E112" s="33"/>
      <c r="F112" s="29"/>
      <c r="G112" s="34"/>
    </row>
    <row r="113" spans="1:7" x14ac:dyDescent="0.25">
      <c r="B113" s="30" t="s">
        <v>234</v>
      </c>
      <c r="C113" s="31"/>
      <c r="D113" s="35" t="s">
        <v>235</v>
      </c>
      <c r="E113" s="33">
        <f>_xlfn.XLOOKUP(G113,[1]Availability!A:A,[1]Availability!D:D,"")</f>
        <v>1.55</v>
      </c>
      <c r="F113" s="29" t="str">
        <f>IF(ISERROR(INDEX([1]Availability!$E:$E,MATCH(G113,[1]Availability!$A$3:$A$486,0)+2)),"",INDEX([1]Availability!$E:$E,MATCH(G113,[1]Availability!$A$3:$A$486,0)+2))</f>
        <v>FOUR WEEK LEAD</v>
      </c>
      <c r="G113" s="34" t="s">
        <v>236</v>
      </c>
    </row>
    <row r="114" spans="1:7" x14ac:dyDescent="0.25">
      <c r="B114" s="30" t="s">
        <v>234</v>
      </c>
      <c r="C114" s="31"/>
      <c r="D114" s="32" t="s">
        <v>237</v>
      </c>
      <c r="E114" s="33">
        <f>_xlfn.XLOOKUP(G114,[1]Availability!A:A,[1]Availability!D:D,"")</f>
        <v>1.55</v>
      </c>
      <c r="F114" s="29" t="str">
        <f>IF(ISERROR(INDEX([1]Availability!$E:$E,MATCH(G114,[1]Availability!$A$3:$A$486,0)+2)),"",INDEX([1]Availability!$E:$E,MATCH(G114,[1]Availability!$A$3:$A$486,0)+2))</f>
        <v>FOUR WEEK LEAD</v>
      </c>
      <c r="G114" s="34" t="s">
        <v>238</v>
      </c>
    </row>
    <row r="115" spans="1:7" x14ac:dyDescent="0.25">
      <c r="B115" s="30" t="s">
        <v>234</v>
      </c>
      <c r="C115" s="31"/>
      <c r="D115" s="35" t="s">
        <v>239</v>
      </c>
      <c r="E115" s="33">
        <f>_xlfn.XLOOKUP(G115,[1]Availability!A:A,[1]Availability!D:D,"")</f>
        <v>1.55</v>
      </c>
      <c r="F115" s="29">
        <f>IF(ISERROR(INDEX([1]Availability!$E:$E,MATCH(G115,[1]Availability!$A$3:$A$486,0)+2)),"",INDEX([1]Availability!$E:$E,MATCH(G115,[1]Availability!$A$3:$A$486,0)+2))</f>
        <v>720</v>
      </c>
      <c r="G115" s="34" t="s">
        <v>240</v>
      </c>
    </row>
    <row r="116" spans="1:7" x14ac:dyDescent="0.25">
      <c r="B116" s="30" t="s">
        <v>234</v>
      </c>
      <c r="C116" s="31"/>
      <c r="D116" s="35" t="s">
        <v>241</v>
      </c>
      <c r="E116" s="33">
        <f>_xlfn.XLOOKUP(G116,[1]Availability!A:A,[1]Availability!D:D,"")</f>
        <v>1.55</v>
      </c>
      <c r="F116" s="29" t="str">
        <f>IF(ISERROR(INDEX([1]Availability!$E:$E,MATCH(G116,[1]Availability!$A$3:$A$486,0)+2)),"",INDEX([1]Availability!$E:$E,MATCH(G116,[1]Availability!$A$3:$A$486,0)+2))</f>
        <v>FOUR WEEK LEAD</v>
      </c>
      <c r="G116" s="34" t="s">
        <v>242</v>
      </c>
    </row>
    <row r="117" spans="1:7" x14ac:dyDescent="0.25">
      <c r="B117" s="30" t="s">
        <v>234</v>
      </c>
      <c r="C117" s="31"/>
      <c r="D117" s="35" t="s">
        <v>243</v>
      </c>
      <c r="E117" s="33">
        <f>_xlfn.XLOOKUP(G117,[1]Availability!A:A,[1]Availability!D:D,"")</f>
        <v>1.6</v>
      </c>
      <c r="F117" s="29" t="str">
        <f>IF(ISERROR(INDEX([1]Availability!$E:$E,MATCH(G117,[1]Availability!$A$3:$A$486,0)+2)),"",INDEX([1]Availability!$E:$E,MATCH(G117,[1]Availability!$A$3:$A$486,0)+2))</f>
        <v>FOUR WEEK LEAD</v>
      </c>
      <c r="G117" s="34" t="s">
        <v>244</v>
      </c>
    </row>
    <row r="118" spans="1:7" x14ac:dyDescent="0.25">
      <c r="B118" s="30" t="s">
        <v>234</v>
      </c>
      <c r="C118" s="31"/>
      <c r="D118" s="35" t="s">
        <v>245</v>
      </c>
      <c r="E118" s="33">
        <f>_xlfn.XLOOKUP(G118,[1]Availability!A:A,[1]Availability!D:D,"")</f>
        <v>1.55</v>
      </c>
      <c r="F118" s="29">
        <f>IF(ISERROR(INDEX([1]Availability!$E:$E,MATCH(G118,[1]Availability!$A$3:$A$486,0)+2)),"",INDEX([1]Availability!$E:$E,MATCH(G118,[1]Availability!$A$3:$A$486,0)+2))</f>
        <v>936</v>
      </c>
      <c r="G118" s="34" t="s">
        <v>246</v>
      </c>
    </row>
    <row r="119" spans="1:7" x14ac:dyDescent="0.25">
      <c r="B119" s="30" t="s">
        <v>234</v>
      </c>
      <c r="C119" s="31" t="s">
        <v>83</v>
      </c>
      <c r="D119" s="35" t="s">
        <v>247</v>
      </c>
      <c r="E119" s="33">
        <f>_xlfn.XLOOKUP(G119,[1]Availability!A:A,[1]Availability!D:D,"")</f>
        <v>1.1000000000000001</v>
      </c>
      <c r="F119" s="29">
        <f>IF(ISERROR(INDEX([1]Availability!$E:$E,MATCH(G119,[1]Availability!$A$3:$A$486,0)+2)),"",INDEX([1]Availability!$E:$E,MATCH(G119,[1]Availability!$A$3:$A$486,0)+2))</f>
        <v>1512</v>
      </c>
      <c r="G119" s="34" t="s">
        <v>248</v>
      </c>
    </row>
    <row r="120" spans="1:7" ht="15.75" x14ac:dyDescent="0.25">
      <c r="A120" s="27" t="s">
        <v>249</v>
      </c>
      <c r="B120" s="30"/>
      <c r="C120" s="31"/>
      <c r="D120" s="36"/>
      <c r="E120" s="33"/>
      <c r="F120" s="29"/>
      <c r="G120" s="34"/>
    </row>
    <row r="121" spans="1:7" x14ac:dyDescent="0.25">
      <c r="B121" s="30" t="s">
        <v>250</v>
      </c>
      <c r="C121" s="31"/>
      <c r="D121" s="32" t="s">
        <v>251</v>
      </c>
      <c r="E121" s="33">
        <f>_xlfn.XLOOKUP(G121,[1]Availability!A:A,[1]Availability!D:D,"")</f>
        <v>1.5</v>
      </c>
      <c r="F121" s="29">
        <f>IF(ISERROR(INDEX([1]Availability!$E:$E,MATCH(G121,[1]Availability!$A$3:$A$486,0)+2)),"",INDEX([1]Availability!$E:$E,MATCH(G121,[1]Availability!$A$3:$A$486,0)+2))</f>
        <v>1008</v>
      </c>
      <c r="G121" s="34" t="s">
        <v>252</v>
      </c>
    </row>
    <row r="122" spans="1:7" x14ac:dyDescent="0.25">
      <c r="B122" s="30" t="s">
        <v>253</v>
      </c>
      <c r="C122" s="31"/>
      <c r="D122" s="32" t="s">
        <v>254</v>
      </c>
      <c r="E122" s="33">
        <f>_xlfn.XLOOKUP(G122,[1]Availability!A:A,[1]Availability!D:D,"")</f>
        <v>0.88</v>
      </c>
      <c r="F122" s="29">
        <f>IF(ISERROR(INDEX([1]Availability!$E:$E,MATCH(G122,[1]Availability!$A$3:$A$486,0)+2)),"",INDEX([1]Availability!$E:$E,MATCH(G122,[1]Availability!$A$3:$A$486,0)+2))</f>
        <v>1080</v>
      </c>
      <c r="G122" s="34" t="s">
        <v>255</v>
      </c>
    </row>
    <row r="123" spans="1:7" ht="26.25" x14ac:dyDescent="0.25">
      <c r="B123" s="30" t="s">
        <v>256</v>
      </c>
      <c r="C123" s="31"/>
      <c r="D123" s="43" t="s">
        <v>257</v>
      </c>
      <c r="E123" s="33">
        <f>_xlfn.XLOOKUP(G123,[1]Availability!A:A,[1]Availability!D:D,"")</f>
        <v>1.54</v>
      </c>
      <c r="F123" s="29">
        <f>IF(ISERROR(INDEX([1]Availability!$E:$E,MATCH(G123,[1]Availability!$A$3:$A$486,0)+2)),"",INDEX([1]Availability!$E:$E,MATCH(G123,[1]Availability!$A$3:$A$486,0)+2))</f>
        <v>360</v>
      </c>
      <c r="G123" s="34" t="s">
        <v>258</v>
      </c>
    </row>
    <row r="124" spans="1:7" ht="26.25" x14ac:dyDescent="0.25">
      <c r="B124" s="30" t="s">
        <v>256</v>
      </c>
      <c r="C124" s="31"/>
      <c r="D124" s="44" t="s">
        <v>259</v>
      </c>
      <c r="E124" s="33">
        <f>_xlfn.XLOOKUP(G124,[1]Availability!A:A,[1]Availability!D:D,"")</f>
        <v>1.54</v>
      </c>
      <c r="F124" s="29">
        <f>IF(ISERROR(INDEX([1]Availability!$E:$E,MATCH(G124,[1]Availability!$A$3:$A$486,0)+2)),"",INDEX([1]Availability!$E:$E,MATCH(G124,[1]Availability!$A$3:$A$486,0)+2))</f>
        <v>72</v>
      </c>
      <c r="G124" s="34" t="s">
        <v>260</v>
      </c>
    </row>
    <row r="125" spans="1:7" ht="26.25" x14ac:dyDescent="0.25">
      <c r="B125" s="30" t="s">
        <v>256</v>
      </c>
      <c r="C125" s="31"/>
      <c r="D125" s="44" t="s">
        <v>261</v>
      </c>
      <c r="E125" s="33">
        <f>_xlfn.XLOOKUP(G125,[1]Availability!A:A,[1]Availability!D:D,"")</f>
        <v>1.54</v>
      </c>
      <c r="F125" s="29">
        <f>IF(ISERROR(INDEX([1]Availability!$E:$E,MATCH(G125,[1]Availability!$A$3:$A$486,0)+2)),"",INDEX([1]Availability!$E:$E,MATCH(G125,[1]Availability!$A$3:$A$486,0)+2))</f>
        <v>72</v>
      </c>
      <c r="G125" s="34" t="s">
        <v>262</v>
      </c>
    </row>
    <row r="126" spans="1:7" x14ac:dyDescent="0.25">
      <c r="B126" s="30" t="s">
        <v>263</v>
      </c>
      <c r="C126" s="31"/>
      <c r="D126" s="32" t="s">
        <v>264</v>
      </c>
      <c r="E126" s="33">
        <f>_xlfn.XLOOKUP(G126,[1]Availability!A:A,[1]Availability!D:D,"")</f>
        <v>1.6400000000000001</v>
      </c>
      <c r="F126" s="29" t="str">
        <f>IF(ISERROR(INDEX([1]Availability!$E:$E,MATCH(G126,[1]Availability!$A$3:$A$486,0)+2)),"",INDEX([1]Availability!$E:$E,MATCH(G126,[1]Availability!$A$3:$A$486,0)+2))</f>
        <v>EIGHT WEEK LEAD</v>
      </c>
      <c r="G126" s="34" t="s">
        <v>265</v>
      </c>
    </row>
    <row r="127" spans="1:7" ht="15.75" x14ac:dyDescent="0.25">
      <c r="A127" s="27" t="s">
        <v>266</v>
      </c>
      <c r="E127" s="28"/>
    </row>
    <row r="128" spans="1:7" x14ac:dyDescent="0.25">
      <c r="B128" s="30" t="s">
        <v>267</v>
      </c>
      <c r="C128" s="31"/>
      <c r="D128" s="35" t="s">
        <v>268</v>
      </c>
      <c r="E128" s="33">
        <f>_xlfn.XLOOKUP(G128,[1]Availability!A:A,[1]Availability!D:D,"")</f>
        <v>2.1</v>
      </c>
      <c r="F128" s="29" t="str">
        <f>IF(ISERROR(INDEX([1]Availability!$E:$E,MATCH(G128,[1]Availability!$A$3:$A$486,0)+2)),"",INDEX([1]Availability!$E:$E,MATCH(G128,[1]Availability!$A$3:$A$486,0)+2))</f>
        <v>FIVE MONTH LEAD</v>
      </c>
      <c r="G128" s="34" t="s">
        <v>269</v>
      </c>
    </row>
    <row r="129" spans="1:7" x14ac:dyDescent="0.25">
      <c r="B129" s="30" t="s">
        <v>270</v>
      </c>
      <c r="C129" s="31"/>
      <c r="D129" s="35" t="s">
        <v>271</v>
      </c>
      <c r="E129" s="33">
        <f>_xlfn.XLOOKUP(G129,[1]Availability!A:A,[1]Availability!D:D,"")</f>
        <v>1.7</v>
      </c>
      <c r="F129" s="29">
        <f>IF(ISERROR(INDEX([1]Availability!$E:$E,MATCH(G129,[1]Availability!$A$3:$A$486,0)+2)),"",INDEX([1]Availability!$E:$E,MATCH(G129,[1]Availability!$A$3:$A$486,0)+2))</f>
        <v>360</v>
      </c>
      <c r="G129" s="34" t="s">
        <v>272</v>
      </c>
    </row>
    <row r="130" spans="1:7" x14ac:dyDescent="0.25">
      <c r="B130" s="30" t="s">
        <v>273</v>
      </c>
      <c r="C130" s="31"/>
      <c r="D130" s="32" t="s">
        <v>274</v>
      </c>
      <c r="E130" s="33">
        <f>_xlfn.XLOOKUP(G130,[1]Availability!A:A,[1]Availability!D:D,"")</f>
        <v>1.4</v>
      </c>
      <c r="F130" s="29">
        <f>IF(ISERROR(INDEX([1]Availability!$E:$E,MATCH(G130,[1]Availability!$A$3:$A$486,0)+2)),"",INDEX([1]Availability!$E:$E,MATCH(G130,[1]Availability!$A$3:$A$486,0)+2))</f>
        <v>1512</v>
      </c>
      <c r="G130" s="34" t="s">
        <v>275</v>
      </c>
    </row>
    <row r="131" spans="1:7" x14ac:dyDescent="0.25">
      <c r="B131" s="30" t="s">
        <v>276</v>
      </c>
      <c r="C131" s="31"/>
      <c r="D131" s="32" t="s">
        <v>277</v>
      </c>
      <c r="E131" s="33">
        <f>_xlfn.XLOOKUP(G131,[1]Availability!A:A,[1]Availability!D:D,"")</f>
        <v>1.75</v>
      </c>
      <c r="F131" s="29" t="str">
        <f>IF(ISERROR(INDEX([1]Availability!$E:$E,MATCH(G131,[1]Availability!$A$3:$A$486,0)+2)),"",INDEX([1]Availability!$E:$E,MATCH(G131,[1]Availability!$A$3:$A$486,0)+2))</f>
        <v>EIGHT MONTH LEAD</v>
      </c>
      <c r="G131" s="34" t="s">
        <v>278</v>
      </c>
    </row>
    <row r="132" spans="1:7" x14ac:dyDescent="0.25">
      <c r="B132" s="30" t="s">
        <v>279</v>
      </c>
      <c r="C132" s="31"/>
      <c r="D132" s="32" t="s">
        <v>280</v>
      </c>
      <c r="E132" s="33">
        <f>_xlfn.XLOOKUP(G132,[1]Availability!A:A,[1]Availability!D:D,"")</f>
        <v>1.75</v>
      </c>
      <c r="F132" s="29">
        <f>IF(ISERROR(INDEX([1]Availability!$E:$E,MATCH(G132,[1]Availability!$A$3:$A$486,0)+2)),"",INDEX([1]Availability!$E:$E,MATCH(G132,[1]Availability!$A$3:$A$486,0)+2))</f>
        <v>4104</v>
      </c>
      <c r="G132" s="34" t="s">
        <v>281</v>
      </c>
    </row>
    <row r="133" spans="1:7" x14ac:dyDescent="0.25">
      <c r="B133" s="30" t="s">
        <v>279</v>
      </c>
      <c r="C133" s="31"/>
      <c r="D133" s="32" t="s">
        <v>282</v>
      </c>
      <c r="E133" s="33">
        <f>_xlfn.XLOOKUP(G133,[1]Availability!A:A,[1]Availability!D:D,"")</f>
        <v>1.75</v>
      </c>
      <c r="F133" s="29">
        <f>IF(ISERROR(INDEX([1]Availability!$E:$E,MATCH(G133,[1]Availability!$A$3:$A$486,0)+2)),"",INDEX([1]Availability!$E:$E,MATCH(G133,[1]Availability!$A$3:$A$486,0)+2))</f>
        <v>216</v>
      </c>
      <c r="G133" s="34" t="s">
        <v>283</v>
      </c>
    </row>
    <row r="134" spans="1:7" ht="29.25" customHeight="1" x14ac:dyDescent="0.25">
      <c r="A134" s="42"/>
      <c r="B134" s="30" t="s">
        <v>284</v>
      </c>
      <c r="C134" s="31"/>
      <c r="D134" s="35" t="s">
        <v>285</v>
      </c>
      <c r="E134" s="33">
        <f>_xlfn.XLOOKUP(G134,[1]Availability!A:A,[1]Availability!D:D,"")</f>
        <v>1.7</v>
      </c>
      <c r="F134" s="29" t="str">
        <f>IF(ISERROR(INDEX([1]Availability!$E:$E,MATCH(G134,[1]Availability!$A$3:$A$486,0)+2)),"",INDEX([1]Availability!$E:$E,MATCH(G134,[1]Availability!$A$3:$A$486,0)+2))</f>
        <v>EIGHT WEEK LEAD</v>
      </c>
      <c r="G134" s="34" t="s">
        <v>286</v>
      </c>
    </row>
    <row r="135" spans="1:7" x14ac:dyDescent="0.25">
      <c r="A135" s="42"/>
      <c r="B135" s="30" t="s">
        <v>287</v>
      </c>
      <c r="C135" s="31"/>
      <c r="D135" s="32" t="s">
        <v>288</v>
      </c>
      <c r="E135" s="33">
        <f>_xlfn.XLOOKUP(G135,[1]Availability!A:A,[1]Availability!D:D,"")</f>
        <v>1.45</v>
      </c>
      <c r="F135" s="29" t="str">
        <f>IF(ISERROR(INDEX([1]Availability!$E:$E,MATCH(G135,[1]Availability!$A$3:$A$486,0)+2)),"",INDEX([1]Availability!$E:$E,MATCH(G135,[1]Availability!$A$3:$A$486,0)+2))</f>
        <v>FOUR WEEK LEAD</v>
      </c>
      <c r="G135" s="34" t="s">
        <v>289</v>
      </c>
    </row>
    <row r="136" spans="1:7" x14ac:dyDescent="0.25">
      <c r="A136" s="42"/>
      <c r="B136" s="30" t="s">
        <v>290</v>
      </c>
      <c r="C136" s="31"/>
      <c r="D136" s="32" t="s">
        <v>291</v>
      </c>
      <c r="E136" s="33">
        <f>_xlfn.XLOOKUP(G136,[1]Availability!A:A,[1]Availability!D:D,"")</f>
        <v>1.5</v>
      </c>
      <c r="F136" s="29">
        <f>IF(ISERROR(INDEX([1]Availability!$E:$E,MATCH(G136,[1]Availability!$A$3:$A$486,0)+2)),"",INDEX([1]Availability!$E:$E,MATCH(G136,[1]Availability!$A$3:$A$486,0)+2))</f>
        <v>5040</v>
      </c>
      <c r="G136" s="34" t="s">
        <v>292</v>
      </c>
    </row>
    <row r="137" spans="1:7" x14ac:dyDescent="0.25">
      <c r="A137" s="42"/>
      <c r="B137" s="30" t="s">
        <v>293</v>
      </c>
      <c r="C137" s="31" t="s">
        <v>83</v>
      </c>
      <c r="D137" s="32" t="s">
        <v>294</v>
      </c>
      <c r="E137" s="33">
        <f>_xlfn.XLOOKUP(G137,[1]Availability!A:A,[1]Availability!D:D,"")</f>
        <v>2.2999999999999998</v>
      </c>
      <c r="F137" s="29" t="str">
        <f>IF(ISERROR(INDEX([1]Availability!$E:$E,MATCH(G137,[1]Availability!$A$3:$A$486,0)+2)),"",INDEX([1]Availability!$E:$E,MATCH(G137,[1]Availability!$A$3:$A$486,0)+2))</f>
        <v>FOUR MONTH LEAD</v>
      </c>
      <c r="G137" s="34" t="s">
        <v>295</v>
      </c>
    </row>
    <row r="138" spans="1:7" x14ac:dyDescent="0.25">
      <c r="A138" s="42"/>
      <c r="B138" s="30" t="s">
        <v>296</v>
      </c>
      <c r="C138" s="31"/>
      <c r="D138" s="32" t="s">
        <v>297</v>
      </c>
      <c r="E138" s="33">
        <f>_xlfn.XLOOKUP(G138,[1]Availability!A:A,[1]Availability!D:D,"")</f>
        <v>1.38</v>
      </c>
      <c r="F138" s="29" t="str">
        <f>IF(ISERROR(INDEX([1]Availability!$E:$E,MATCH(G138,[1]Availability!$A$3:$A$486,0)+2)),"",INDEX([1]Availability!$E:$E,MATCH(G138,[1]Availability!$A$3:$A$486,0)+2))</f>
        <v>FOUR WEEK LEAD</v>
      </c>
      <c r="G138" s="34" t="s">
        <v>298</v>
      </c>
    </row>
    <row r="139" spans="1:7" x14ac:dyDescent="0.25">
      <c r="A139" s="42"/>
      <c r="B139" s="30" t="s">
        <v>299</v>
      </c>
      <c r="C139" s="31"/>
      <c r="D139" s="35" t="s">
        <v>300</v>
      </c>
      <c r="E139" s="33">
        <f>_xlfn.XLOOKUP(G139,[1]Availability!A:A,[1]Availability!D:D,"")</f>
        <v>2.5</v>
      </c>
      <c r="F139" s="29" t="str">
        <f>IF(ISERROR(INDEX([1]Availability!$E:$E,MATCH(G139,[1]Availability!$A$3:$A$486,0)+2)),"",INDEX([1]Availability!$E:$E,MATCH(G139,[1]Availability!$A$3:$A$486,0)+2))</f>
        <v>SIX MONTH LEAD</v>
      </c>
      <c r="G139" s="34" t="s">
        <v>301</v>
      </c>
    </row>
    <row r="140" spans="1:7" x14ac:dyDescent="0.25">
      <c r="A140" s="42"/>
      <c r="B140" s="30" t="s">
        <v>302</v>
      </c>
      <c r="C140" s="31"/>
      <c r="D140" s="35" t="s">
        <v>303</v>
      </c>
      <c r="E140" s="33">
        <f>_xlfn.XLOOKUP(G140,[1]Availability!A:A,[1]Availability!D:D,"")</f>
        <v>1.43</v>
      </c>
      <c r="F140" s="29" t="str">
        <f>IF(ISERROR(INDEX([1]Availability!$E:$E,MATCH(G140,[1]Availability!$A$3:$A$486,0)+2)),"",INDEX([1]Availability!$E:$E,MATCH(G140,[1]Availability!$A$3:$A$486,0)+2))</f>
        <v>FOUR WEEK LEAD</v>
      </c>
      <c r="G140" s="34" t="s">
        <v>304</v>
      </c>
    </row>
    <row r="141" spans="1:7" x14ac:dyDescent="0.25">
      <c r="A141" s="42"/>
      <c r="B141" s="30" t="s">
        <v>302</v>
      </c>
      <c r="C141" s="31"/>
      <c r="D141" s="35" t="s">
        <v>305</v>
      </c>
      <c r="E141" s="33">
        <f>_xlfn.XLOOKUP(G141,[1]Availability!A:A,[1]Availability!D:D,"")</f>
        <v>1.43</v>
      </c>
      <c r="F141" s="29">
        <f>IF(ISERROR(INDEX([1]Availability!$E:$E,MATCH(G141,[1]Availability!$A$3:$A$486,0)+2)),"",INDEX([1]Availability!$E:$E,MATCH(G141,[1]Availability!$A$3:$A$486,0)+2))</f>
        <v>1152</v>
      </c>
      <c r="G141" s="34" t="s">
        <v>306</v>
      </c>
    </row>
    <row r="142" spans="1:7" x14ac:dyDescent="0.25">
      <c r="A142" s="42"/>
      <c r="B142" s="30" t="s">
        <v>302</v>
      </c>
      <c r="C142" s="31" t="s">
        <v>83</v>
      </c>
      <c r="D142" s="32" t="s">
        <v>307</v>
      </c>
      <c r="E142" s="33">
        <f>_xlfn.XLOOKUP(G142,[1]Availability!A:A,[1]Availability!D:D,"")</f>
        <v>1.9</v>
      </c>
      <c r="F142" s="29" t="str">
        <f>IF(ISERROR(INDEX([1]Availability!$E:$E,MATCH(G142,[1]Availability!$A$3:$A$486,0)+2)),"",INDEX([1]Availability!$E:$E,MATCH(G142,[1]Availability!$A$3:$A$486,0)+2))</f>
        <v>FOUR WEEK LEAD</v>
      </c>
      <c r="G142" s="34" t="s">
        <v>308</v>
      </c>
    </row>
    <row r="143" spans="1:7" x14ac:dyDescent="0.25">
      <c r="A143" s="42"/>
      <c r="B143" s="30" t="s">
        <v>302</v>
      </c>
      <c r="C143" s="31"/>
      <c r="D143" s="32" t="s">
        <v>309</v>
      </c>
      <c r="E143" s="33">
        <f>_xlfn.XLOOKUP(G143,[1]Availability!A:A,[1]Availability!D:D,"")</f>
        <v>1.5</v>
      </c>
      <c r="F143" s="29">
        <f>IF(ISERROR(INDEX([1]Availability!$E:$E,MATCH(G143,[1]Availability!$A$3:$A$486,0)+2)),"",INDEX([1]Availability!$E:$E,MATCH(G143,[1]Availability!$A$3:$A$486,0)+2))</f>
        <v>4968</v>
      </c>
      <c r="G143" s="34" t="s">
        <v>310</v>
      </c>
    </row>
    <row r="144" spans="1:7" x14ac:dyDescent="0.25">
      <c r="A144" s="42"/>
      <c r="B144" s="30" t="s">
        <v>302</v>
      </c>
      <c r="C144" s="31" t="s">
        <v>83</v>
      </c>
      <c r="D144" s="32" t="s">
        <v>311</v>
      </c>
      <c r="E144" s="45">
        <v>1.35</v>
      </c>
      <c r="F144" s="29" t="str">
        <f>IF(ISERROR(INDEX([1]Availability!$E:$E,MATCH(G144,[1]Availability!$A$3:$A$486,0)+2)),"",INDEX([1]Availability!$E:$E,MATCH(G144,[1]Availability!$A$3:$A$486,0)+2))</f>
        <v>FOUR WEEK LEAD</v>
      </c>
      <c r="G144" s="34" t="s">
        <v>312</v>
      </c>
    </row>
    <row r="145" spans="1:7" x14ac:dyDescent="0.25">
      <c r="A145" s="42"/>
      <c r="B145" s="30" t="s">
        <v>313</v>
      </c>
      <c r="C145" s="31"/>
      <c r="D145" s="35" t="s">
        <v>314</v>
      </c>
      <c r="E145" s="33">
        <f>_xlfn.XLOOKUP(G145,[1]Availability!A:A,[1]Availability!D:D,"")</f>
        <v>1.7</v>
      </c>
      <c r="F145" s="29">
        <f>IF(ISERROR(INDEX([1]Availability!$E:$E,MATCH(G145,[1]Availability!$A$3:$A$486,0)+2)),"",INDEX([1]Availability!$E:$E,MATCH(G145,[1]Availability!$A$3:$A$486,0)+2))</f>
        <v>2520</v>
      </c>
      <c r="G145" s="34" t="s">
        <v>315</v>
      </c>
    </row>
    <row r="146" spans="1:7" x14ac:dyDescent="0.25">
      <c r="A146" s="42"/>
      <c r="B146" s="30" t="s">
        <v>313</v>
      </c>
      <c r="C146" s="31"/>
      <c r="D146" s="35" t="s">
        <v>316</v>
      </c>
      <c r="E146" s="33">
        <f>_xlfn.XLOOKUP(G146,[1]Availability!A:A,[1]Availability!D:D,"")</f>
        <v>2.5</v>
      </c>
      <c r="F146" s="29" t="str">
        <f>IF(ISERROR(INDEX([1]Availability!$E:$E,MATCH(G146,[1]Availability!$A$3:$A$486,0)+2)),"",INDEX([1]Availability!$E:$E,MATCH(G146,[1]Availability!$A$3:$A$486,0)+2))</f>
        <v>FOUR WEEK LEAD</v>
      </c>
      <c r="G146" s="34" t="s">
        <v>317</v>
      </c>
    </row>
    <row r="147" spans="1:7" x14ac:dyDescent="0.25">
      <c r="A147" s="42"/>
      <c r="B147" s="30" t="s">
        <v>318</v>
      </c>
      <c r="C147" s="31"/>
      <c r="D147" s="32" t="s">
        <v>319</v>
      </c>
      <c r="E147" s="33">
        <f>_xlfn.XLOOKUP(G147,[1]Availability!A:A,[1]Availability!D:D,"")</f>
        <v>0.88</v>
      </c>
      <c r="F147" s="29">
        <f>IF(ISERROR(INDEX([1]Availability!$E:$E,MATCH(G147,[1]Availability!$A$3:$A$486,0)+2)),"",INDEX([1]Availability!$E:$E,MATCH(G147,[1]Availability!$A$3:$A$486,0)+2))</f>
        <v>2232</v>
      </c>
      <c r="G147" s="34" t="s">
        <v>320</v>
      </c>
    </row>
    <row r="148" spans="1:7" x14ac:dyDescent="0.25">
      <c r="A148" s="42"/>
      <c r="B148" s="30" t="s">
        <v>321</v>
      </c>
      <c r="C148" s="31"/>
      <c r="D148" s="32" t="s">
        <v>322</v>
      </c>
      <c r="E148" s="33">
        <f>_xlfn.XLOOKUP(G148,[1]Availability!A:A,[1]Availability!D:D,"")</f>
        <v>1.85</v>
      </c>
      <c r="F148" s="29" t="str">
        <f>IF(ISERROR(INDEX([1]Availability!$E:$E,MATCH(G148,[1]Availability!$A$3:$A$486,0)+2)),"",INDEX([1]Availability!$E:$E,MATCH(G148,[1]Availability!$A$3:$A$486,0)+2))</f>
        <v>SIX MONTH LEAD</v>
      </c>
      <c r="G148" s="34" t="s">
        <v>323</v>
      </c>
    </row>
    <row r="149" spans="1:7" x14ac:dyDescent="0.25">
      <c r="A149" s="42"/>
      <c r="B149" s="30" t="s">
        <v>324</v>
      </c>
      <c r="C149" s="31"/>
      <c r="D149" s="35" t="s">
        <v>325</v>
      </c>
      <c r="E149" s="33">
        <f>_xlfn.XLOOKUP(G149,[1]Availability!A:A,[1]Availability!D:D,"")</f>
        <v>1.55</v>
      </c>
      <c r="F149" s="29">
        <f>IF(ISERROR(INDEX([1]Availability!$E:$E,MATCH(G149,[1]Availability!$A$3:$A$486,0)+2)),"",INDEX([1]Availability!$E:$E,MATCH(G149,[1]Availability!$A$3:$A$486,0)+2))</f>
        <v>3240</v>
      </c>
      <c r="G149" s="34" t="s">
        <v>326</v>
      </c>
    </row>
    <row r="150" spans="1:7" x14ac:dyDescent="0.25">
      <c r="A150" s="42"/>
      <c r="B150" s="30" t="s">
        <v>324</v>
      </c>
      <c r="C150" s="31"/>
      <c r="D150" s="35" t="s">
        <v>327</v>
      </c>
      <c r="E150" s="33">
        <f>_xlfn.XLOOKUP(G150,[1]Availability!A:A,[1]Availability!D:D,"")</f>
        <v>1.55</v>
      </c>
      <c r="F150" s="29">
        <f>IF(ISERROR(INDEX([1]Availability!$E:$E,MATCH(G150,[1]Availability!$A$3:$A$486,0)+2)),"",INDEX([1]Availability!$E:$E,MATCH(G150,[1]Availability!$A$3:$A$486,0)+2))</f>
        <v>1584</v>
      </c>
      <c r="G150" s="34" t="s">
        <v>328</v>
      </c>
    </row>
    <row r="151" spans="1:7" x14ac:dyDescent="0.25">
      <c r="A151" s="42"/>
      <c r="B151" s="30" t="s">
        <v>324</v>
      </c>
      <c r="C151" s="31"/>
      <c r="D151" s="35" t="s">
        <v>329</v>
      </c>
      <c r="E151" s="33">
        <f>_xlfn.XLOOKUP(G151,[1]Availability!A:A,[1]Availability!D:D,"")</f>
        <v>1.55</v>
      </c>
      <c r="F151" s="29" t="str">
        <f>IF(ISERROR(INDEX([1]Availability!$E:$E,MATCH(G151,[1]Availability!$A$3:$A$486,0)+2)),"",INDEX([1]Availability!$E:$E,MATCH(G151,[1]Availability!$A$3:$A$486,0)+2))</f>
        <v>FOUR WEEK LEAD</v>
      </c>
      <c r="G151" s="34" t="s">
        <v>330</v>
      </c>
    </row>
    <row r="152" spans="1:7" x14ac:dyDescent="0.25">
      <c r="A152" s="42"/>
      <c r="B152" s="30" t="s">
        <v>324</v>
      </c>
      <c r="C152" s="31"/>
      <c r="D152" s="38" t="s">
        <v>331</v>
      </c>
      <c r="E152" s="33">
        <f>_xlfn.XLOOKUP(G152,[1]Availability!A:A,[1]Availability!D:D,"")</f>
        <v>1.5</v>
      </c>
      <c r="F152" s="29">
        <f>IF(ISERROR(INDEX([1]Availability!$E:$E,MATCH(G152,[1]Availability!$A$3:$A$486,0)+2)),"",INDEX([1]Availability!$E:$E,MATCH(G152,[1]Availability!$A$3:$A$486,0)+2))</f>
        <v>4824</v>
      </c>
      <c r="G152" s="34" t="s">
        <v>332</v>
      </c>
    </row>
    <row r="153" spans="1:7" x14ac:dyDescent="0.25">
      <c r="B153" s="30" t="s">
        <v>333</v>
      </c>
      <c r="C153" s="31"/>
      <c r="D153" s="35" t="s">
        <v>334</v>
      </c>
      <c r="E153" s="33">
        <f>_xlfn.XLOOKUP(G153,[1]Availability!A:A,[1]Availability!D:D,"")</f>
        <v>2.35</v>
      </c>
      <c r="F153" s="29">
        <f>IF(ISERROR(INDEX([1]Availability!$E:$E,MATCH(G153,[1]Availability!$A$3:$A$486,0)+2)),"",INDEX([1]Availability!$E:$E,MATCH(G153,[1]Availability!$A$3:$A$486,0)+2))</f>
        <v>936</v>
      </c>
      <c r="G153" s="34" t="s">
        <v>335</v>
      </c>
    </row>
    <row r="154" spans="1:7" x14ac:dyDescent="0.25">
      <c r="B154" s="30" t="s">
        <v>336</v>
      </c>
      <c r="C154" s="31"/>
      <c r="D154" s="35" t="s">
        <v>337</v>
      </c>
      <c r="E154" s="33">
        <f>_xlfn.XLOOKUP(G154,[1]Availability!A:A,[1]Availability!D:D,"")</f>
        <v>1.43</v>
      </c>
      <c r="F154" s="29">
        <f>IF(ISERROR(INDEX([1]Availability!$E:$E,MATCH(G154,[1]Availability!$A$3:$A$486,0)+2)),"",INDEX([1]Availability!$E:$E,MATCH(G154,[1]Availability!$A$3:$A$486,0)+2))</f>
        <v>1224</v>
      </c>
      <c r="G154" s="34" t="s">
        <v>338</v>
      </c>
    </row>
    <row r="155" spans="1:7" x14ac:dyDescent="0.25">
      <c r="B155" s="30" t="s">
        <v>339</v>
      </c>
      <c r="C155" s="31" t="s">
        <v>83</v>
      </c>
      <c r="D155" s="35" t="s">
        <v>340</v>
      </c>
      <c r="E155" s="33">
        <f>_xlfn.XLOOKUP(G155,[1]Availability!A:A,[1]Availability!D:D,"")</f>
        <v>2.6</v>
      </c>
      <c r="F155" s="29">
        <f>IF(ISERROR(INDEX([1]Availability!$E:$E,MATCH(G155,[1]Availability!$A$3:$A$486,0)+2)),"",INDEX([1]Availability!$E:$E,MATCH(G155,[1]Availability!$A$3:$A$486,0)+2))</f>
        <v>5040</v>
      </c>
      <c r="G155" s="34" t="s">
        <v>341</v>
      </c>
    </row>
    <row r="156" spans="1:7" x14ac:dyDescent="0.25">
      <c r="E156" s="28"/>
    </row>
    <row r="157" spans="1:7" ht="18" x14ac:dyDescent="0.25">
      <c r="A157" s="22" t="s">
        <v>342</v>
      </c>
      <c r="B157" s="30"/>
      <c r="C157" s="31"/>
      <c r="D157" s="32"/>
      <c r="E157" s="33"/>
      <c r="F157" s="29"/>
      <c r="G157" s="34"/>
    </row>
    <row r="158" spans="1:7" ht="18" x14ac:dyDescent="0.25">
      <c r="A158" s="22"/>
      <c r="B158" s="30" t="s">
        <v>342</v>
      </c>
      <c r="C158" s="31"/>
      <c r="D158" s="32" t="s">
        <v>343</v>
      </c>
      <c r="E158" s="33">
        <f>_xlfn.XLOOKUP(G158,[1]Availability!A:A,[1]Availability!D:D,"")</f>
        <v>1.6</v>
      </c>
      <c r="F158" s="29">
        <f>IF(ISERROR(INDEX([1]Availability!$E:$E,MATCH(G158,[1]Availability!$A$3:$A$486,0)+2)),"",INDEX([1]Availability!$E:$E,MATCH(G158,[1]Availability!$A$3:$A$486,0)+2))</f>
        <v>5040</v>
      </c>
      <c r="G158" s="34" t="s">
        <v>344</v>
      </c>
    </row>
    <row r="159" spans="1:7" ht="18" x14ac:dyDescent="0.25">
      <c r="A159" s="22"/>
      <c r="B159" s="30" t="s">
        <v>342</v>
      </c>
      <c r="C159" s="31"/>
      <c r="D159" s="32" t="s">
        <v>345</v>
      </c>
      <c r="E159" s="33">
        <f>_xlfn.XLOOKUP(G159,[1]Availability!A:A,[1]Availability!D:D,"")</f>
        <v>1.6</v>
      </c>
      <c r="F159" s="29" t="str">
        <f>IF(ISERROR(INDEX([1]Availability!$E:$E,MATCH(G159,[1]Availability!$A$3:$A$486,0)+2)),"",INDEX([1]Availability!$E:$E,MATCH(G159,[1]Availability!$A$3:$A$486,0)+2))</f>
        <v>FOUR WEEK LEAD</v>
      </c>
      <c r="G159" s="34" t="s">
        <v>346</v>
      </c>
    </row>
    <row r="160" spans="1:7" ht="18" x14ac:dyDescent="0.25">
      <c r="A160" s="22"/>
      <c r="B160" s="30" t="s">
        <v>342</v>
      </c>
      <c r="C160" s="31"/>
      <c r="D160" s="35" t="s">
        <v>347</v>
      </c>
      <c r="E160" s="33">
        <f>_xlfn.XLOOKUP(G160,[1]Availability!A:A,[1]Availability!D:D,"")</f>
        <v>1.6</v>
      </c>
      <c r="F160" s="29" t="str">
        <f>IF(ISERROR(INDEX([1]Availability!$E:$E,MATCH(G160,[1]Availability!$A$3:$A$486,0)+2)),"",INDEX([1]Availability!$E:$E,MATCH(G160,[1]Availability!$A$3:$A$486,0)+2))</f>
        <v>JUMBO 5040</v>
      </c>
      <c r="G160" s="34" t="s">
        <v>348</v>
      </c>
    </row>
    <row r="161" spans="1:7" ht="18" x14ac:dyDescent="0.25">
      <c r="A161" s="22"/>
      <c r="B161" s="30" t="s">
        <v>342</v>
      </c>
      <c r="C161" s="31" t="s">
        <v>83</v>
      </c>
      <c r="D161" s="35" t="s">
        <v>349</v>
      </c>
      <c r="E161" s="33">
        <f>_xlfn.XLOOKUP(G161,[1]Availability!A:A,[1]Availability!D:D,"")</f>
        <v>1.6</v>
      </c>
      <c r="F161" s="29">
        <f>IF(ISERROR(INDEX([1]Availability!$E:$E,MATCH(G161,[1]Availability!$A$3:$A$486,0)+2)),"",INDEX([1]Availability!$E:$E,MATCH(G161,[1]Availability!$A$3:$A$486,0)+2))</f>
        <v>720</v>
      </c>
      <c r="G161" s="34" t="s">
        <v>350</v>
      </c>
    </row>
    <row r="162" spans="1:7" x14ac:dyDescent="0.25">
      <c r="B162" s="30" t="s">
        <v>342</v>
      </c>
      <c r="C162" s="31"/>
      <c r="D162" s="35" t="s">
        <v>351</v>
      </c>
      <c r="E162" s="33">
        <f>_xlfn.XLOOKUP(G162,[1]Availability!A:A,[1]Availability!D:D,"")</f>
        <v>1.6</v>
      </c>
      <c r="F162" s="29" t="str">
        <f>IF(ISERROR(INDEX([1]Availability!$E:$E,MATCH(G162,[1]Availability!$A$3:$A$486,0)+2)),"",INDEX([1]Availability!$E:$E,MATCH(G162,[1]Availability!$A$3:$A$486,0)+2))</f>
        <v>JUMBO 5040</v>
      </c>
      <c r="G162" s="34" t="s">
        <v>352</v>
      </c>
    </row>
    <row r="163" spans="1:7" x14ac:dyDescent="0.25">
      <c r="B163" s="30" t="s">
        <v>342</v>
      </c>
      <c r="C163" s="31"/>
      <c r="D163" s="35" t="s">
        <v>353</v>
      </c>
      <c r="E163" s="33">
        <f>_xlfn.XLOOKUP(G163,[1]Availability!A:A,[1]Availability!D:D,"")</f>
        <v>1.43</v>
      </c>
      <c r="F163" s="29" t="str">
        <f>IF(ISERROR(INDEX([1]Availability!$E:$E,MATCH(G163,[1]Availability!$A$3:$A$486,0)+2)),"",INDEX([1]Availability!$E:$E,MATCH(G163,[1]Availability!$A$3:$A$486,0)+2))</f>
        <v>JUMBO 5040</v>
      </c>
      <c r="G163" s="34" t="s">
        <v>354</v>
      </c>
    </row>
    <row r="164" spans="1:7" x14ac:dyDescent="0.25">
      <c r="B164" s="30" t="s">
        <v>342</v>
      </c>
      <c r="C164" s="31"/>
      <c r="D164" s="35" t="s">
        <v>355</v>
      </c>
      <c r="E164" s="33">
        <f>_xlfn.XLOOKUP(G164,[1]Availability!A:A,[1]Availability!D:D,"")</f>
        <v>1.6</v>
      </c>
      <c r="F164" s="29" t="str">
        <f>IF(ISERROR(INDEX([1]Availability!$E:$E,MATCH(G164,[1]Availability!$A$3:$A$486,0)+2)),"",INDEX([1]Availability!$E:$E,MATCH(G164,[1]Availability!$A$3:$A$486,0)+2))</f>
        <v>JUMBO 1080</v>
      </c>
      <c r="G164" s="34" t="s">
        <v>356</v>
      </c>
    </row>
    <row r="165" spans="1:7" x14ac:dyDescent="0.25">
      <c r="B165" s="30" t="s">
        <v>342</v>
      </c>
      <c r="C165" s="31"/>
      <c r="D165" s="35" t="s">
        <v>357</v>
      </c>
      <c r="E165" s="33">
        <f>_xlfn.XLOOKUP(G165,[1]Availability!A:A,[1]Availability!D:D,"")</f>
        <v>1.6</v>
      </c>
      <c r="F165" s="29">
        <f>IF(ISERROR(INDEX([1]Availability!$E:$E,MATCH(G165,[1]Availability!$A$3:$A$486,0)+2)),"",INDEX([1]Availability!$E:$E,MATCH(G165,[1]Availability!$A$3:$A$486,0)+2))</f>
        <v>72</v>
      </c>
      <c r="G165" s="34" t="s">
        <v>358</v>
      </c>
    </row>
    <row r="166" spans="1:7" x14ac:dyDescent="0.25">
      <c r="B166" s="30" t="s">
        <v>342</v>
      </c>
      <c r="C166" s="31"/>
      <c r="D166" s="35" t="s">
        <v>359</v>
      </c>
      <c r="E166" s="33">
        <f>_xlfn.XLOOKUP(G166,[1]Availability!A:A,[1]Availability!D:D,"")</f>
        <v>1.6</v>
      </c>
      <c r="F166" s="29">
        <f>IF(ISERROR(INDEX([1]Availability!$E:$E,MATCH(G166,[1]Availability!$A$3:$A$486,0)+2)),"",INDEX([1]Availability!$E:$E,MATCH(G166,[1]Availability!$A$3:$A$486,0)+2))</f>
        <v>648</v>
      </c>
      <c r="G166" s="34" t="s">
        <v>360</v>
      </c>
    </row>
    <row r="167" spans="1:7" x14ac:dyDescent="0.25">
      <c r="B167" s="30" t="s">
        <v>342</v>
      </c>
      <c r="C167" s="31"/>
      <c r="D167" s="35" t="s">
        <v>361</v>
      </c>
      <c r="E167" s="33">
        <f>_xlfn.XLOOKUP(G167,[1]Availability!A:A,[1]Availability!D:D,"")</f>
        <v>1.6</v>
      </c>
      <c r="F167" s="29">
        <f>IF(ISERROR(INDEX([1]Availability!$E:$E,MATCH(G167,[1]Availability!$A$3:$A$486,0)+2)),"",INDEX([1]Availability!$E:$E,MATCH(G167,[1]Availability!$A$3:$A$486,0)+2))</f>
        <v>1656</v>
      </c>
      <c r="G167" s="34" t="s">
        <v>362</v>
      </c>
    </row>
    <row r="168" spans="1:7" x14ac:dyDescent="0.25">
      <c r="B168" s="30" t="s">
        <v>342</v>
      </c>
      <c r="C168" s="31"/>
      <c r="D168" s="35" t="s">
        <v>363</v>
      </c>
      <c r="E168" s="33">
        <f>_xlfn.XLOOKUP(G168,[1]Availability!A:A,[1]Availability!D:D,"")</f>
        <v>1.6</v>
      </c>
      <c r="F168" s="29" t="str">
        <f>IF(ISERROR(INDEX([1]Availability!$E:$E,MATCH(G168,[1]Availability!$A$3:$A$486,0)+2)),"",INDEX([1]Availability!$E:$E,MATCH(G168,[1]Availability!$A$3:$A$486,0)+2))</f>
        <v>SIX MONTH LEAD</v>
      </c>
      <c r="G168" s="34" t="s">
        <v>364</v>
      </c>
    </row>
    <row r="169" spans="1:7" x14ac:dyDescent="0.25">
      <c r="B169" s="30" t="s">
        <v>342</v>
      </c>
      <c r="C169" s="31" t="s">
        <v>83</v>
      </c>
      <c r="D169" s="32" t="s">
        <v>365</v>
      </c>
      <c r="E169" s="33">
        <f>_xlfn.XLOOKUP(G169,[1]Availability!A:A,[1]Availability!D:D,"")</f>
        <v>1.6</v>
      </c>
      <c r="F169" s="29" t="str">
        <f>IF(ISERROR(INDEX([1]Availability!$E:$E,MATCH(G169,[1]Availability!$A$3:$A$486,0)+2)),"",INDEX([1]Availability!$E:$E,MATCH(G169,[1]Availability!$A$3:$A$486,0)+2))</f>
        <v>JUMBO 1296</v>
      </c>
      <c r="G169" s="34" t="s">
        <v>366</v>
      </c>
    </row>
    <row r="170" spans="1:7" x14ac:dyDescent="0.25">
      <c r="B170" s="30" t="s">
        <v>342</v>
      </c>
      <c r="C170" s="31"/>
      <c r="D170" s="35" t="s">
        <v>367</v>
      </c>
      <c r="E170" s="33">
        <f>_xlfn.XLOOKUP(G170,[1]Availability!A:A,[1]Availability!D:D,"")</f>
        <v>1.6</v>
      </c>
      <c r="F170" s="29">
        <f>IF(ISERROR(INDEX([1]Availability!$E:$E,MATCH(G170,[1]Availability!$A$3:$A$486,0)+2)),"",INDEX([1]Availability!$E:$E,MATCH(G170,[1]Availability!$A$3:$A$486,0)+2))</f>
        <v>1080</v>
      </c>
      <c r="G170" s="34" t="s">
        <v>368</v>
      </c>
    </row>
    <row r="171" spans="1:7" x14ac:dyDescent="0.25">
      <c r="B171" s="30" t="s">
        <v>342</v>
      </c>
      <c r="C171" s="31"/>
      <c r="D171" s="35" t="s">
        <v>369</v>
      </c>
      <c r="E171" s="33">
        <f>_xlfn.XLOOKUP(G171,[1]Availability!A:A,[1]Availability!D:D,"")</f>
        <v>1.6</v>
      </c>
      <c r="F171" s="29">
        <f>IF(ISERROR(INDEX([1]Availability!$E:$E,MATCH(G171,[1]Availability!$A$3:$A$486,0)+2)),"",INDEX([1]Availability!$E:$E,MATCH(G171,[1]Availability!$A$3:$A$486,0)+2))</f>
        <v>648</v>
      </c>
      <c r="G171" s="34" t="s">
        <v>370</v>
      </c>
    </row>
    <row r="172" spans="1:7" x14ac:dyDescent="0.25">
      <c r="B172" s="30" t="s">
        <v>342</v>
      </c>
      <c r="C172" s="31"/>
      <c r="D172" s="35" t="s">
        <v>371</v>
      </c>
      <c r="E172" s="33">
        <f>_xlfn.XLOOKUP(G172,[1]Availability!A:A,[1]Availability!D:D,"")</f>
        <v>1.6</v>
      </c>
      <c r="F172" s="29">
        <f>IF(ISERROR(INDEX([1]Availability!$E:$E,MATCH(G172,[1]Availability!$A$3:$A$486,0)+2)),"",INDEX([1]Availability!$E:$E,MATCH(G172,[1]Availability!$A$3:$A$486,0)+2))</f>
        <v>1440</v>
      </c>
      <c r="G172" s="34" t="s">
        <v>372</v>
      </c>
    </row>
    <row r="173" spans="1:7" x14ac:dyDescent="0.25">
      <c r="B173" s="30" t="s">
        <v>342</v>
      </c>
      <c r="C173" s="31"/>
      <c r="D173" s="46" t="s">
        <v>373</v>
      </c>
      <c r="E173" s="33">
        <f>_xlfn.XLOOKUP(G173,[1]Availability!A:A,[1]Availability!D:D,"")</f>
        <v>1.6</v>
      </c>
      <c r="F173" s="29">
        <f>IF(ISERROR(INDEX([1]Availability!$E:$E,MATCH(G173,[1]Availability!$A$3:$A$486,0)+2)),"",INDEX([1]Availability!$E:$E,MATCH(G173,[1]Availability!$A$3:$A$486,0)+2))</f>
        <v>1728</v>
      </c>
      <c r="G173" s="34" t="s">
        <v>374</v>
      </c>
    </row>
    <row r="174" spans="1:7" x14ac:dyDescent="0.25">
      <c r="B174" s="30" t="s">
        <v>342</v>
      </c>
      <c r="C174" s="31"/>
      <c r="D174" s="35" t="s">
        <v>375</v>
      </c>
      <c r="E174" s="33">
        <f>_xlfn.XLOOKUP(G174,[1]Availability!A:A,[1]Availability!D:D,"")</f>
        <v>1.6</v>
      </c>
      <c r="F174" s="29" t="str">
        <f>IF(ISERROR(INDEX([1]Availability!$E:$E,MATCH(G174,[1]Availability!$A$3:$A$486,0)+2)),"",INDEX([1]Availability!$E:$E,MATCH(G174,[1]Availability!$A$3:$A$486,0)+2))</f>
        <v>JUMBO 2160</v>
      </c>
      <c r="G174" s="34" t="s">
        <v>376</v>
      </c>
    </row>
    <row r="175" spans="1:7" x14ac:dyDescent="0.25">
      <c r="B175" s="30" t="s">
        <v>342</v>
      </c>
      <c r="C175" s="31"/>
      <c r="D175" s="35" t="s">
        <v>377</v>
      </c>
      <c r="E175" s="33">
        <f>_xlfn.XLOOKUP(G175,[1]Availability!A:A,[1]Availability!D:D,"")</f>
        <v>2.0499999999999998</v>
      </c>
      <c r="F175" s="29" t="str">
        <f>IF(ISERROR(INDEX([1]Availability!$E:$E,MATCH(G175,[1]Availability!$A$3:$A$486,0)+2)),"",INDEX([1]Availability!$E:$E,MATCH(G175,[1]Availability!$A$3:$A$486,0)+2))</f>
        <v>CALL</v>
      </c>
      <c r="G175" s="34" t="s">
        <v>378</v>
      </c>
    </row>
    <row r="176" spans="1:7" x14ac:dyDescent="0.25">
      <c r="B176" s="30" t="s">
        <v>342</v>
      </c>
      <c r="C176" s="31"/>
      <c r="D176" s="35" t="s">
        <v>379</v>
      </c>
      <c r="E176" s="33">
        <f>_xlfn.XLOOKUP(G176,[1]Availability!A:A,[1]Availability!D:D,"")</f>
        <v>2.0499999999999998</v>
      </c>
      <c r="F176" s="29" t="str">
        <f>IF(ISERROR(INDEX([1]Availability!$E:$E,MATCH(G176,[1]Availability!$A$3:$A$486,0)+2)),"",INDEX([1]Availability!$E:$E,MATCH(G176,[1]Availability!$A$3:$A$486,0)+2))</f>
        <v>FOUR WEEK LEAD</v>
      </c>
      <c r="G176" s="34" t="s">
        <v>380</v>
      </c>
    </row>
    <row r="177" spans="1:7" x14ac:dyDescent="0.25">
      <c r="B177" s="30" t="s">
        <v>342</v>
      </c>
      <c r="C177" s="31" t="s">
        <v>83</v>
      </c>
      <c r="D177" s="32" t="s">
        <v>381</v>
      </c>
      <c r="E177" s="33">
        <f>_xlfn.XLOOKUP(G177,[1]Availability!A:A,[1]Availability!D:D,"")</f>
        <v>1.65</v>
      </c>
      <c r="F177" s="29" t="str">
        <f>IF(ISERROR(INDEX([1]Availability!$E:$E,MATCH(G177,[1]Availability!$A$3:$A$486,0)+2)),"",INDEX([1]Availability!$E:$E,MATCH(G177,[1]Availability!$A$3:$A$486,0)+2))</f>
        <v>FOUR WEEK LEAD</v>
      </c>
      <c r="G177" s="34" t="s">
        <v>382</v>
      </c>
    </row>
    <row r="178" spans="1:7" x14ac:dyDescent="0.25">
      <c r="B178" s="30" t="s">
        <v>342</v>
      </c>
      <c r="C178" s="31"/>
      <c r="D178" s="35" t="s">
        <v>383</v>
      </c>
      <c r="E178" s="33">
        <f>_xlfn.XLOOKUP(G178,[1]Availability!A:A,[1]Availability!D:D,"")</f>
        <v>2.0499999999999998</v>
      </c>
      <c r="F178" s="29">
        <f>IF(ISERROR(INDEX([1]Availability!$E:$E,MATCH(G178,[1]Availability!$A$3:$A$486,0)+2)),"",INDEX([1]Availability!$E:$E,MATCH(G178,[1]Availability!$A$3:$A$486,0)+2))</f>
        <v>1944</v>
      </c>
      <c r="G178" s="34" t="s">
        <v>384</v>
      </c>
    </row>
    <row r="179" spans="1:7" x14ac:dyDescent="0.25">
      <c r="B179" s="30" t="s">
        <v>342</v>
      </c>
      <c r="C179" s="31"/>
      <c r="D179" s="35" t="s">
        <v>385</v>
      </c>
      <c r="E179" s="33">
        <f>_xlfn.XLOOKUP(G179,[1]Availability!A:A,[1]Availability!D:D,"")</f>
        <v>1.43</v>
      </c>
      <c r="F179" s="29">
        <f>IF(ISERROR(INDEX([1]Availability!$E:$E,MATCH(G179,[1]Availability!$A$3:$A$486,0)+2)),"",INDEX([1]Availability!$E:$E,MATCH(G179,[1]Availability!$A$3:$A$486,0)+2))</f>
        <v>1008</v>
      </c>
      <c r="G179" s="34" t="s">
        <v>386</v>
      </c>
    </row>
    <row r="180" spans="1:7" x14ac:dyDescent="0.25">
      <c r="B180" s="30" t="s">
        <v>342</v>
      </c>
      <c r="C180" s="31"/>
      <c r="D180" s="35" t="s">
        <v>387</v>
      </c>
      <c r="E180" s="33">
        <f>_xlfn.XLOOKUP(G180,[1]Availability!A:A,[1]Availability!D:D,"")</f>
        <v>1.65</v>
      </c>
      <c r="F180" s="29" t="str">
        <f>IF(ISERROR(INDEX([1]Availability!$E:$E,MATCH(G180,[1]Availability!$A$3:$A$486,0)+2)),"",INDEX([1]Availability!$E:$E,MATCH(G180,[1]Availability!$A$3:$A$486,0)+2))</f>
        <v>SIX MONTH LEAD</v>
      </c>
      <c r="G180" s="34" t="s">
        <v>388</v>
      </c>
    </row>
    <row r="181" spans="1:7" x14ac:dyDescent="0.25">
      <c r="B181" s="30" t="s">
        <v>342</v>
      </c>
      <c r="C181" s="31"/>
      <c r="D181" s="35" t="s">
        <v>389</v>
      </c>
      <c r="E181" s="33">
        <f>_xlfn.XLOOKUP(G181,[1]Availability!A:A,[1]Availability!D:D,"")</f>
        <v>1.6</v>
      </c>
      <c r="F181" s="29">
        <f>IF(ISERROR(INDEX([1]Availability!$E:$E,MATCH(G181,[1]Availability!$A$3:$A$486,0)+2)),"",INDEX([1]Availability!$E:$E,MATCH(G181,[1]Availability!$A$3:$A$486,0)+2))</f>
        <v>1440</v>
      </c>
      <c r="G181" s="34" t="s">
        <v>390</v>
      </c>
    </row>
    <row r="182" spans="1:7" x14ac:dyDescent="0.25">
      <c r="B182" s="30" t="s">
        <v>342</v>
      </c>
      <c r="C182" s="31"/>
      <c r="D182" s="35" t="s">
        <v>391</v>
      </c>
      <c r="E182" s="33">
        <f>_xlfn.XLOOKUP(G182,[1]Availability!A:A,[1]Availability!D:D,"")</f>
        <v>1.6</v>
      </c>
      <c r="F182" s="29">
        <f>IF(ISERROR(INDEX([1]Availability!$E:$E,MATCH(G182,[1]Availability!$A$3:$A$486,0)+2)),"",INDEX([1]Availability!$E:$E,MATCH(G182,[1]Availability!$A$3:$A$486,0)+2))</f>
        <v>1584</v>
      </c>
      <c r="G182" s="34" t="s">
        <v>392</v>
      </c>
    </row>
    <row r="183" spans="1:7" x14ac:dyDescent="0.25">
      <c r="B183" s="30" t="s">
        <v>342</v>
      </c>
      <c r="C183" s="31"/>
      <c r="D183" s="35" t="s">
        <v>393</v>
      </c>
      <c r="E183" s="33">
        <f>_xlfn.XLOOKUP(G183,[1]Availability!A:A,[1]Availability!D:D,"")</f>
        <v>1.65</v>
      </c>
      <c r="F183" s="29">
        <f>IF(ISERROR(INDEX([1]Availability!$E:$E,MATCH(G183,[1]Availability!$A$3:$A$486,0)+2)),"",INDEX([1]Availability!$E:$E,MATCH(G183,[1]Availability!$A$3:$A$486,0)+2))</f>
        <v>1656</v>
      </c>
      <c r="G183" s="34" t="s">
        <v>394</v>
      </c>
    </row>
    <row r="184" spans="1:7" x14ac:dyDescent="0.25">
      <c r="B184" s="30" t="s">
        <v>342</v>
      </c>
      <c r="C184" s="31"/>
      <c r="D184" s="35" t="s">
        <v>395</v>
      </c>
      <c r="E184" s="33">
        <f>_xlfn.XLOOKUP(G184,[1]Availability!A:A,[1]Availability!D:D,"")</f>
        <v>1.7</v>
      </c>
      <c r="F184" s="29">
        <f>IF(ISERROR(INDEX([1]Availability!$E:$E,MATCH(G184,[1]Availability!$A$3:$A$486,0)+2)),"",INDEX([1]Availability!$E:$E,MATCH(G184,[1]Availability!$A$3:$A$486,0)+2))</f>
        <v>288</v>
      </c>
      <c r="G184" s="34" t="s">
        <v>396</v>
      </c>
    </row>
    <row r="185" spans="1:7" x14ac:dyDescent="0.25">
      <c r="B185" s="30" t="s">
        <v>342</v>
      </c>
      <c r="C185" s="31"/>
      <c r="D185" s="35" t="s">
        <v>397</v>
      </c>
      <c r="E185" s="33">
        <f>_xlfn.XLOOKUP(G185,[1]Availability!A:A,[1]Availability!D:D,"")</f>
        <v>1.43</v>
      </c>
      <c r="F185" s="29" t="str">
        <f>IF(ISERROR(INDEX([1]Availability!$E:$E,MATCH(G185,[1]Availability!$A$3:$A$486,0)+2)),"",INDEX([1]Availability!$E:$E,MATCH(G185,[1]Availability!$A$3:$A$486,0)+2))</f>
        <v>FOUR WEEK LEAD</v>
      </c>
      <c r="G185" s="34" t="s">
        <v>398</v>
      </c>
    </row>
    <row r="186" spans="1:7" x14ac:dyDescent="0.25">
      <c r="A186" s="42" t="s">
        <v>99</v>
      </c>
      <c r="B186" s="30" t="s">
        <v>342</v>
      </c>
      <c r="C186" s="31"/>
      <c r="D186" s="35" t="s">
        <v>399</v>
      </c>
      <c r="E186" s="33">
        <f>_xlfn.XLOOKUP(G186,[1]Availability!A:A,[1]Availability!D:D,"")</f>
        <v>1.6</v>
      </c>
      <c r="F186" s="29" t="str">
        <f>IF(ISERROR(INDEX([1]Availability!$E:$E,MATCH(G186,[1]Availability!$A$3:$A$486,0)+2)),"",INDEX([1]Availability!$E:$E,MATCH(G186,[1]Availability!$A$3:$A$486,0)+2))</f>
        <v>JUMBO 864</v>
      </c>
      <c r="G186" s="34" t="s">
        <v>400</v>
      </c>
    </row>
    <row r="187" spans="1:7" x14ac:dyDescent="0.25">
      <c r="A187" s="42"/>
      <c r="B187" s="30" t="s">
        <v>342</v>
      </c>
      <c r="C187" s="31"/>
      <c r="D187" s="35" t="s">
        <v>401</v>
      </c>
      <c r="E187" s="33">
        <f>_xlfn.XLOOKUP(G187,[1]Availability!A:A,[1]Availability!D:D,"")</f>
        <v>1.44</v>
      </c>
      <c r="F187" s="29" t="str">
        <f>IF(ISERROR(INDEX([1]Availability!$E:$E,MATCH(G187,[1]Availability!$A$3:$A$486,0)+2)),"",INDEX([1]Availability!$E:$E,MATCH(G187,[1]Availability!$A$3:$A$486,0)+2))</f>
        <v>FOUR WEEK LEAD</v>
      </c>
      <c r="G187" s="34" t="s">
        <v>402</v>
      </c>
    </row>
    <row r="188" spans="1:7" x14ac:dyDescent="0.25">
      <c r="B188" s="30" t="s">
        <v>342</v>
      </c>
      <c r="C188" s="31"/>
      <c r="D188" s="35" t="s">
        <v>403</v>
      </c>
      <c r="E188" s="33">
        <f>_xlfn.XLOOKUP(G188,[1]Availability!A:A,[1]Availability!D:D,"")</f>
        <v>1.6</v>
      </c>
      <c r="F188" s="29" t="str">
        <f>IF(ISERROR(INDEX([1]Availability!$E:$E,MATCH(G188,[1]Availability!$A$3:$A$486,0)+2)),"",INDEX([1]Availability!$E:$E,MATCH(G188,[1]Availability!$A$3:$A$486,0)+2))</f>
        <v>EIGHT WEEK LEAD</v>
      </c>
      <c r="G188" s="34" t="s">
        <v>404</v>
      </c>
    </row>
    <row r="189" spans="1:7" x14ac:dyDescent="0.25">
      <c r="B189" s="30" t="s">
        <v>342</v>
      </c>
      <c r="C189" s="31"/>
      <c r="D189" s="35" t="s">
        <v>405</v>
      </c>
      <c r="E189" s="33">
        <f>_xlfn.XLOOKUP(G189,[1]Availability!A:A,[1]Availability!D:D,"")</f>
        <v>2.0499999999999998</v>
      </c>
      <c r="F189" s="29" t="str">
        <f>IF(ISERROR(INDEX([1]Availability!$E:$E,MATCH(G189,[1]Availability!$A$3:$A$486,0)+2)),"",INDEX([1]Availability!$E:$E,MATCH(G189,[1]Availability!$A$3:$A$486,0)+2))</f>
        <v>SIX MONTH LEAD</v>
      </c>
      <c r="G189" s="34" t="s">
        <v>406</v>
      </c>
    </row>
    <row r="190" spans="1:7" x14ac:dyDescent="0.25">
      <c r="B190" s="30" t="s">
        <v>342</v>
      </c>
      <c r="C190" s="31"/>
      <c r="D190" s="35" t="s">
        <v>407</v>
      </c>
      <c r="E190" s="33">
        <f>_xlfn.XLOOKUP(G190,[1]Availability!A:A,[1]Availability!D:D,"")</f>
        <v>1.6</v>
      </c>
      <c r="F190" s="29" t="str">
        <f>IF(ISERROR(INDEX([1]Availability!$E:$E,MATCH(G190,[1]Availability!$A$3:$A$486,0)+2)),"",INDEX([1]Availability!$E:$E,MATCH(G190,[1]Availability!$A$3:$A$486,0)+2))</f>
        <v>JUMBO 2448</v>
      </c>
      <c r="G190" s="34" t="s">
        <v>408</v>
      </c>
    </row>
    <row r="191" spans="1:7" x14ac:dyDescent="0.25">
      <c r="B191" s="30" t="s">
        <v>342</v>
      </c>
      <c r="C191" s="31"/>
      <c r="D191" s="35" t="s">
        <v>409</v>
      </c>
      <c r="E191" s="33">
        <f>_xlfn.XLOOKUP(G191,[1]Availability!A:A,[1]Availability!D:D,"")</f>
        <v>1.6</v>
      </c>
      <c r="F191" s="29">
        <f>IF(ISERROR(INDEX([1]Availability!$E:$E,MATCH(G191,[1]Availability!$A$3:$A$486,0)+2)),"",INDEX([1]Availability!$E:$E,MATCH(G191,[1]Availability!$A$3:$A$486,0)+2))</f>
        <v>216</v>
      </c>
      <c r="G191" s="34" t="s">
        <v>410</v>
      </c>
    </row>
    <row r="192" spans="1:7" x14ac:dyDescent="0.25">
      <c r="B192" s="30" t="s">
        <v>342</v>
      </c>
      <c r="C192" s="31"/>
      <c r="D192" s="35" t="s">
        <v>411</v>
      </c>
      <c r="E192" s="33">
        <f>_xlfn.XLOOKUP(G192,[1]Availability!A:A,[1]Availability!D:D,"")</f>
        <v>1.6</v>
      </c>
      <c r="F192" s="29">
        <f>IF(ISERROR(INDEX([1]Availability!$E:$E,MATCH(G192,[1]Availability!$A$3:$A$486,0)+2)),"",INDEX([1]Availability!$E:$E,MATCH(G192,[1]Availability!$A$3:$A$486,0)+2))</f>
        <v>5040</v>
      </c>
      <c r="G192" s="34" t="s">
        <v>412</v>
      </c>
    </row>
    <row r="193" spans="1:7" x14ac:dyDescent="0.25">
      <c r="B193" s="30" t="s">
        <v>342</v>
      </c>
      <c r="C193" s="31"/>
      <c r="D193" s="35" t="s">
        <v>413</v>
      </c>
      <c r="E193" s="33">
        <f>_xlfn.XLOOKUP(G193,[1]Availability!A:A,[1]Availability!D:D,"")</f>
        <v>1.7</v>
      </c>
      <c r="F193" s="29" t="str">
        <f>IF(ISERROR(INDEX([1]Availability!$E:$E,MATCH(G193,[1]Availability!$A$3:$A$486,0)+2)),"",INDEX([1]Availability!$E:$E,MATCH(G193,[1]Availability!$A$3:$A$486,0)+2))</f>
        <v>FOUR WEEK LEAD</v>
      </c>
      <c r="G193" s="34" t="s">
        <v>414</v>
      </c>
    </row>
    <row r="194" spans="1:7" x14ac:dyDescent="0.25">
      <c r="B194" s="30" t="s">
        <v>342</v>
      </c>
      <c r="C194" s="31"/>
      <c r="D194" s="35" t="s">
        <v>415</v>
      </c>
      <c r="E194" s="33">
        <f>_xlfn.XLOOKUP(G194,[1]Availability!A:A,[1]Availability!D:D,"")</f>
        <v>1.65</v>
      </c>
      <c r="F194" s="29">
        <f>IF(ISERROR(INDEX([1]Availability!$E:$E,MATCH(G194,[1]Availability!$A$3:$A$486,0)+2)),"",INDEX([1]Availability!$E:$E,MATCH(G194,[1]Availability!$A$3:$A$486,0)+2))</f>
        <v>2232</v>
      </c>
      <c r="G194" s="34" t="s">
        <v>416</v>
      </c>
    </row>
    <row r="195" spans="1:7" ht="18" x14ac:dyDescent="0.25">
      <c r="A195" s="22" t="s">
        <v>417</v>
      </c>
      <c r="B195" s="30"/>
      <c r="C195" s="31"/>
      <c r="D195" s="32"/>
      <c r="E195" s="33"/>
      <c r="F195" s="29"/>
      <c r="G195" s="34"/>
    </row>
    <row r="196" spans="1:7" ht="18" x14ac:dyDescent="0.25">
      <c r="A196" s="22"/>
      <c r="B196" s="30" t="s">
        <v>418</v>
      </c>
      <c r="C196" s="31" t="s">
        <v>83</v>
      </c>
      <c r="D196" s="35" t="s">
        <v>419</v>
      </c>
      <c r="E196" s="33">
        <f>_xlfn.XLOOKUP(G196,[1]Availability!A:A,[1]Availability!D:D,"")</f>
        <v>2</v>
      </c>
      <c r="F196" s="29" t="str">
        <f>IF(ISERROR(INDEX([1]Availability!$E:$E,MATCH(G196,[1]Availability!$A$3:$A$486,0)+2)),"",INDEX([1]Availability!$E:$E,MATCH(G196,[1]Availability!$A$3:$A$486,0)+2))</f>
        <v>FOUR WEEK LEAD</v>
      </c>
      <c r="G196" s="34" t="s">
        <v>420</v>
      </c>
    </row>
    <row r="197" spans="1:7" x14ac:dyDescent="0.25">
      <c r="B197" s="30" t="s">
        <v>417</v>
      </c>
      <c r="C197" s="31"/>
      <c r="D197" s="35" t="s">
        <v>421</v>
      </c>
      <c r="E197" s="33">
        <f>_xlfn.XLOOKUP(G197,[1]Availability!A:A,[1]Availability!D:D,"")</f>
        <v>1.6</v>
      </c>
      <c r="F197" s="29">
        <f>IF(ISERROR(INDEX([1]Availability!$E:$E,MATCH(G197,[1]Availability!$A$3:$A$486,0)+2)),"",INDEX([1]Availability!$E:$E,MATCH(G197,[1]Availability!$A$3:$A$486,0)+2))</f>
        <v>648</v>
      </c>
      <c r="G197" s="34" t="s">
        <v>422</v>
      </c>
    </row>
    <row r="198" spans="1:7" x14ac:dyDescent="0.25">
      <c r="B198" s="30" t="s">
        <v>417</v>
      </c>
      <c r="C198" s="31"/>
      <c r="D198" s="35" t="s">
        <v>423</v>
      </c>
      <c r="E198" s="33">
        <f>_xlfn.XLOOKUP(G198,[1]Availability!A:A,[1]Availability!D:D,"")</f>
        <v>2</v>
      </c>
      <c r="F198" s="29">
        <f>IF(ISERROR(INDEX([1]Availability!$E:$E,MATCH(G198,[1]Availability!$A$3:$A$486,0)+2)),"",INDEX([1]Availability!$E:$E,MATCH(G198,[1]Availability!$A$3:$A$486,0)+2))</f>
        <v>1080</v>
      </c>
      <c r="G198" s="34" t="s">
        <v>424</v>
      </c>
    </row>
    <row r="199" spans="1:7" x14ac:dyDescent="0.25">
      <c r="B199" s="30" t="s">
        <v>417</v>
      </c>
      <c r="C199" s="31"/>
      <c r="D199" s="32" t="s">
        <v>425</v>
      </c>
      <c r="E199" s="33">
        <f>_xlfn.XLOOKUP(G199,[1]Availability!A:A,[1]Availability!D:D,"")</f>
        <v>3.3</v>
      </c>
      <c r="F199" s="29" t="str">
        <f>IF(ISERROR(INDEX([1]Availability!$E:$E,MATCH(G199,[1]Availability!$A$3:$A$486,0)+2)),"",INDEX([1]Availability!$E:$E,MATCH(G199,[1]Availability!$A$3:$A$486,0)+2))</f>
        <v>FOUR MONTH LEAD</v>
      </c>
      <c r="G199" s="34" t="s">
        <v>426</v>
      </c>
    </row>
    <row r="200" spans="1:7" x14ac:dyDescent="0.25">
      <c r="B200" s="30" t="s">
        <v>417</v>
      </c>
      <c r="C200" s="31"/>
      <c r="D200" s="35" t="s">
        <v>427</v>
      </c>
      <c r="E200" s="33">
        <f>_xlfn.XLOOKUP(G200,[1]Availability!A:A,[1]Availability!D:D,"")</f>
        <v>2</v>
      </c>
      <c r="F200" s="29">
        <f>IF(ISERROR(INDEX([1]Availability!$E:$E,MATCH(G200,[1]Availability!$A$3:$A$486,0)+2)),"",INDEX([1]Availability!$E:$E,MATCH(G200,[1]Availability!$A$3:$A$486,0)+2))</f>
        <v>360</v>
      </c>
      <c r="G200" s="34" t="s">
        <v>428</v>
      </c>
    </row>
    <row r="201" spans="1:7" x14ac:dyDescent="0.25">
      <c r="B201" s="30" t="s">
        <v>417</v>
      </c>
      <c r="C201" s="31"/>
      <c r="D201" s="35" t="s">
        <v>429</v>
      </c>
      <c r="E201" s="33">
        <f>_xlfn.XLOOKUP(G201,[1]Availability!A:A,[1]Availability!D:D,"")</f>
        <v>2.2999999999999998</v>
      </c>
      <c r="F201" s="29" t="str">
        <f>IF(ISERROR(INDEX([1]Availability!$E:$E,MATCH(G201,[1]Availability!$A$3:$A$486,0)+2)),"",INDEX([1]Availability!$E:$E,MATCH(G201,[1]Availability!$A$3:$A$486,0)+2))</f>
        <v>EIGHT WEEK LEAD</v>
      </c>
      <c r="G201" s="34" t="s">
        <v>430</v>
      </c>
    </row>
    <row r="202" spans="1:7" x14ac:dyDescent="0.25">
      <c r="B202" s="30" t="s">
        <v>417</v>
      </c>
      <c r="C202" s="31"/>
      <c r="D202" s="35" t="s">
        <v>431</v>
      </c>
      <c r="E202" s="33">
        <f>_xlfn.XLOOKUP(G202,[1]Availability!A:A,[1]Availability!D:D,"")</f>
        <v>2</v>
      </c>
      <c r="F202" s="29" t="str">
        <f>IF(ISERROR(INDEX([1]Availability!$E:$E,MATCH(G202,[1]Availability!$A$3:$A$486,0)+2)),"",INDEX([1]Availability!$E:$E,MATCH(G202,[1]Availability!$A$3:$A$486,0)+2))</f>
        <v>FOUR WEEK LEAD</v>
      </c>
      <c r="G202" s="34" t="s">
        <v>432</v>
      </c>
    </row>
    <row r="203" spans="1:7" x14ac:dyDescent="0.25">
      <c r="B203" s="30" t="s">
        <v>417</v>
      </c>
      <c r="C203" s="31"/>
      <c r="D203" s="35" t="s">
        <v>433</v>
      </c>
      <c r="E203" s="33">
        <f>_xlfn.XLOOKUP(G203,[1]Availability!A:A,[1]Availability!D:D,"")</f>
        <v>2</v>
      </c>
      <c r="F203" s="29">
        <f>IF(ISERROR(INDEX([1]Availability!$E:$E,MATCH(G203,[1]Availability!$A$3:$A$486,0)+2)),"",INDEX([1]Availability!$E:$E,MATCH(G203,[1]Availability!$A$3:$A$486,0)+2))</f>
        <v>144</v>
      </c>
      <c r="G203" s="34" t="s">
        <v>434</v>
      </c>
    </row>
    <row r="204" spans="1:7" x14ac:dyDescent="0.25">
      <c r="B204" s="30" t="s">
        <v>417</v>
      </c>
      <c r="C204" s="31"/>
      <c r="D204" s="35" t="s">
        <v>435</v>
      </c>
      <c r="E204" s="33">
        <f>_xlfn.XLOOKUP(G204,[1]Availability!A:A,[1]Availability!D:D,"")</f>
        <v>3.3</v>
      </c>
      <c r="F204" s="29" t="str">
        <f>IF(ISERROR(INDEX([1]Availability!$E:$E,MATCH(G204,[1]Availability!$A$3:$A$486,0)+2)),"",INDEX([1]Availability!$E:$E,MATCH(G204,[1]Availability!$A$3:$A$486,0)+2))</f>
        <v>THREE MONTH LEAD</v>
      </c>
      <c r="G204" s="34" t="s">
        <v>436</v>
      </c>
    </row>
    <row r="205" spans="1:7" x14ac:dyDescent="0.25">
      <c r="B205" s="30" t="s">
        <v>417</v>
      </c>
      <c r="C205" s="31"/>
      <c r="D205" s="35" t="s">
        <v>437</v>
      </c>
      <c r="E205" s="33">
        <f>_xlfn.XLOOKUP(G205,[1]Availability!A:A,[1]Availability!D:D,"")</f>
        <v>2.5</v>
      </c>
      <c r="F205" s="29">
        <f>IF(ISERROR(INDEX([1]Availability!$E:$E,MATCH(G205,[1]Availability!$A$3:$A$486,0)+2)),"",INDEX([1]Availability!$E:$E,MATCH(G205,[1]Availability!$A$3:$A$486,0)+2))</f>
        <v>2592</v>
      </c>
      <c r="G205" s="34" t="s">
        <v>438</v>
      </c>
    </row>
    <row r="206" spans="1:7" x14ac:dyDescent="0.25">
      <c r="B206" s="30" t="s">
        <v>417</v>
      </c>
      <c r="C206" s="31" t="s">
        <v>83</v>
      </c>
      <c r="D206" s="35" t="s">
        <v>439</v>
      </c>
      <c r="E206" s="33">
        <f>_xlfn.XLOOKUP(G206,[1]Availability!A:A,[1]Availability!D:D,"")</f>
        <v>2</v>
      </c>
      <c r="F206" s="29" t="str">
        <f>IF(ISERROR(INDEX([1]Availability!$E:$E,MATCH(G206,[1]Availability!$A$3:$A$486,0)+2)),"",INDEX([1]Availability!$E:$E,MATCH(G206,[1]Availability!$A$3:$A$486,0)+2))</f>
        <v>FOUR WEEK LEAD</v>
      </c>
      <c r="G206" s="34" t="s">
        <v>440</v>
      </c>
    </row>
    <row r="207" spans="1:7" ht="18" x14ac:dyDescent="0.25">
      <c r="A207" s="22" t="s">
        <v>441</v>
      </c>
      <c r="B207" s="30"/>
      <c r="C207" s="31"/>
      <c r="D207" s="32"/>
      <c r="E207" s="33"/>
      <c r="F207" s="29"/>
      <c r="G207" s="34"/>
    </row>
    <row r="208" spans="1:7" ht="18" x14ac:dyDescent="0.25">
      <c r="A208" s="22"/>
      <c r="B208" s="30" t="s">
        <v>442</v>
      </c>
      <c r="C208" s="31"/>
      <c r="D208" s="32" t="s">
        <v>443</v>
      </c>
      <c r="E208" s="33">
        <f>_xlfn.XLOOKUP(G208,[1]Availability!A:A,[1]Availability!D:D,"")</f>
        <v>0.9</v>
      </c>
      <c r="F208" s="29" t="str">
        <f>IF(ISERROR(INDEX([1]Availability!$E:$E,MATCH(G208,[1]Availability!$A$3:$A$486,0)+2)),"",INDEX([1]Availability!$E:$E,MATCH(G208,[1]Availability!$A$3:$A$486,0)+2))</f>
        <v>THREE MONTH LEAD</v>
      </c>
      <c r="G208" s="34" t="s">
        <v>444</v>
      </c>
    </row>
    <row r="209" spans="1:7" ht="18" x14ac:dyDescent="0.25">
      <c r="A209" s="22"/>
      <c r="B209" s="30" t="s">
        <v>442</v>
      </c>
      <c r="C209" s="31"/>
      <c r="D209" s="32" t="s">
        <v>445</v>
      </c>
      <c r="E209" s="33">
        <f>_xlfn.XLOOKUP(G209,[1]Availability!A:A,[1]Availability!D:D,"")</f>
        <v>0.9</v>
      </c>
      <c r="F209" s="29" t="str">
        <f>IF(ISERROR(INDEX([1]Availability!$E:$E,MATCH(G209,[1]Availability!$A$3:$A$486,0)+2)),"",INDEX([1]Availability!$E:$E,MATCH(G209,[1]Availability!$A$3:$A$486,0)+2))</f>
        <v>THREE MONTH LEAD</v>
      </c>
      <c r="G209" s="34" t="s">
        <v>446</v>
      </c>
    </row>
    <row r="210" spans="1:7" ht="18" x14ac:dyDescent="0.25">
      <c r="A210" s="22"/>
      <c r="B210" s="30" t="s">
        <v>442</v>
      </c>
      <c r="C210" s="31"/>
      <c r="D210" s="32" t="s">
        <v>447</v>
      </c>
      <c r="E210" s="33">
        <f>_xlfn.XLOOKUP(G210,[1]Availability!A:A,[1]Availability!D:D,"")</f>
        <v>0.9</v>
      </c>
      <c r="F210" s="29" t="str">
        <f>IF(ISERROR(INDEX([1]Availability!$E:$E,MATCH(G210,[1]Availability!$A$3:$A$486,0)+2)),"",INDEX([1]Availability!$E:$E,MATCH(G210,[1]Availability!$A$3:$A$486,0)+2))</f>
        <v>THREE MONTH LEAD</v>
      </c>
      <c r="G210" s="34" t="s">
        <v>448</v>
      </c>
    </row>
    <row r="211" spans="1:7" ht="18" x14ac:dyDescent="0.25">
      <c r="A211" s="22"/>
      <c r="B211" s="30" t="s">
        <v>442</v>
      </c>
      <c r="C211" s="31"/>
      <c r="D211" s="32" t="s">
        <v>449</v>
      </c>
      <c r="E211" s="33">
        <f>_xlfn.XLOOKUP(G211,[1]Availability!A:A,[1]Availability!D:D,"")</f>
        <v>0.9</v>
      </c>
      <c r="F211" s="29" t="str">
        <f>IF(ISERROR(INDEX([1]Availability!$E:$E,MATCH(G211,[1]Availability!$A$3:$A$486,0)+2)),"",INDEX([1]Availability!$E:$E,MATCH(G211,[1]Availability!$A$3:$A$486,0)+2))</f>
        <v>CALL</v>
      </c>
      <c r="G211" s="34" t="s">
        <v>450</v>
      </c>
    </row>
    <row r="212" spans="1:7" ht="18" x14ac:dyDescent="0.25">
      <c r="A212" s="22"/>
      <c r="B212" s="30" t="s">
        <v>442</v>
      </c>
      <c r="C212" s="31"/>
      <c r="D212" s="32" t="s">
        <v>451</v>
      </c>
      <c r="E212" s="33">
        <f>_xlfn.XLOOKUP(G212,[1]Availability!A:A,[1]Availability!D:D,"")</f>
        <v>0.9</v>
      </c>
      <c r="F212" s="29">
        <f>IF(ISERROR(INDEX([1]Availability!$E:$E,MATCH(G212,[1]Availability!$A$3:$A$486,0)+2)),"",INDEX([1]Availability!$E:$E,MATCH(G212,[1]Availability!$A$3:$A$486,0)+2))</f>
        <v>72</v>
      </c>
      <c r="G212" s="34" t="s">
        <v>452</v>
      </c>
    </row>
    <row r="213" spans="1:7" ht="18" x14ac:dyDescent="0.25">
      <c r="A213" s="22"/>
      <c r="B213" s="30" t="s">
        <v>442</v>
      </c>
      <c r="C213" s="31"/>
      <c r="D213" s="32" t="s">
        <v>453</v>
      </c>
      <c r="E213" s="33">
        <f>_xlfn.XLOOKUP(G213,[1]Availability!A:A,[1]Availability!D:D,"")</f>
        <v>0.9</v>
      </c>
      <c r="F213" s="29" t="str">
        <f>IF(ISERROR(INDEX([1]Availability!$E:$E,MATCH(G213,[1]Availability!$A$3:$A$486,0)+2)),"",INDEX([1]Availability!$E:$E,MATCH(G213,[1]Availability!$A$3:$A$486,0)+2))</f>
        <v>FOUR WEEK LEAD</v>
      </c>
      <c r="G213" s="34" t="s">
        <v>454</v>
      </c>
    </row>
    <row r="214" spans="1:7" x14ac:dyDescent="0.25">
      <c r="B214" s="30" t="s">
        <v>455</v>
      </c>
      <c r="C214" s="31"/>
      <c r="D214" s="32" t="s">
        <v>456</v>
      </c>
      <c r="E214" s="33">
        <f>_xlfn.XLOOKUP(G214,[1]Availability!A:A,[1]Availability!D:D,"")</f>
        <v>0.8</v>
      </c>
      <c r="F214" s="29">
        <f>IF(ISERROR(INDEX([1]Availability!$E:$E,MATCH(G214,[1]Availability!$A$3:$A$486,0)+2)),"",INDEX([1]Availability!$E:$E,MATCH(G214,[1]Availability!$A$3:$A$486,0)+2))</f>
        <v>72</v>
      </c>
      <c r="G214" s="34" t="s">
        <v>457</v>
      </c>
    </row>
    <row r="215" spans="1:7" x14ac:dyDescent="0.25">
      <c r="B215" s="30" t="s">
        <v>455</v>
      </c>
      <c r="C215" s="31"/>
      <c r="D215" s="32" t="s">
        <v>458</v>
      </c>
      <c r="E215" s="33">
        <f>_xlfn.XLOOKUP(G215,[1]Availability!A:A,[1]Availability!D:D,"")</f>
        <v>0.8</v>
      </c>
      <c r="F215" s="29">
        <f>IF(ISERROR(INDEX([1]Availability!$E:$E,MATCH(G215,[1]Availability!$A$3:$A$486,0)+2)),"",INDEX([1]Availability!$E:$E,MATCH(G215,[1]Availability!$A$3:$A$486,0)+2))</f>
        <v>720</v>
      </c>
      <c r="G215" s="34" t="s">
        <v>459</v>
      </c>
    </row>
    <row r="216" spans="1:7" x14ac:dyDescent="0.25">
      <c r="B216" s="30" t="s">
        <v>460</v>
      </c>
      <c r="C216" s="31"/>
      <c r="D216" s="32" t="s">
        <v>461</v>
      </c>
      <c r="E216" s="33">
        <f>_xlfn.XLOOKUP(G216,[1]Availability!A:A,[1]Availability!D:D,"")</f>
        <v>0.8</v>
      </c>
      <c r="F216" s="29">
        <f>IF(ISERROR(INDEX([1]Availability!$E:$E,MATCH(G216,[1]Availability!$A$3:$A$486,0)+2)),"",INDEX([1]Availability!$E:$E,MATCH(G216,[1]Availability!$A$3:$A$486,0)+2))</f>
        <v>1656</v>
      </c>
      <c r="G216" s="34" t="s">
        <v>462</v>
      </c>
    </row>
    <row r="217" spans="1:7" x14ac:dyDescent="0.25">
      <c r="B217" s="30" t="s">
        <v>460</v>
      </c>
      <c r="C217" s="31"/>
      <c r="D217" s="32" t="s">
        <v>463</v>
      </c>
      <c r="E217" s="33">
        <f>_xlfn.XLOOKUP(G217,[1]Availability!A:A,[1]Availability!D:D,"")</f>
        <v>0.8</v>
      </c>
      <c r="F217" s="29" t="str">
        <f>IF(ISERROR(INDEX([1]Availability!$E:$E,MATCH(G217,[1]Availability!$A$3:$A$486,0)+2)),"",INDEX([1]Availability!$E:$E,MATCH(G217,[1]Availability!$A$3:$A$486,0)+2))</f>
        <v>CALL</v>
      </c>
      <c r="G217" s="34" t="s">
        <v>464</v>
      </c>
    </row>
    <row r="218" spans="1:7" x14ac:dyDescent="0.25">
      <c r="B218" s="30" t="s">
        <v>460</v>
      </c>
      <c r="C218" s="31"/>
      <c r="D218" s="32" t="s">
        <v>465</v>
      </c>
      <c r="E218" s="33">
        <f>_xlfn.XLOOKUP(G218,[1]Availability!A:A,[1]Availability!D:D,"")</f>
        <v>0.8</v>
      </c>
      <c r="F218" s="29">
        <f>IF(ISERROR(INDEX([1]Availability!$E:$E,MATCH(G218,[1]Availability!$A$3:$A$486,0)+2)),"",INDEX([1]Availability!$E:$E,MATCH(G218,[1]Availability!$A$3:$A$486,0)+2))</f>
        <v>1656</v>
      </c>
      <c r="G218" s="34" t="s">
        <v>462</v>
      </c>
    </row>
    <row r="219" spans="1:7" x14ac:dyDescent="0.25">
      <c r="B219" s="30" t="s">
        <v>466</v>
      </c>
      <c r="C219" s="31"/>
      <c r="D219" s="35" t="s">
        <v>467</v>
      </c>
      <c r="E219" s="33">
        <f>_xlfn.XLOOKUP(G219,[1]Availability!A:A,[1]Availability!D:D,"")</f>
        <v>0.98</v>
      </c>
      <c r="F219" s="29">
        <f>IF(ISERROR(INDEX([1]Availability!$E:$E,MATCH(G219,[1]Availability!$A$3:$A$486,0)+2)),"",INDEX([1]Availability!$E:$E,MATCH(G219,[1]Availability!$A$3:$A$486,0)+2))</f>
        <v>360</v>
      </c>
      <c r="G219" s="34" t="s">
        <v>468</v>
      </c>
    </row>
    <row r="220" spans="1:7" x14ac:dyDescent="0.25">
      <c r="B220" s="47" t="s">
        <v>469</v>
      </c>
      <c r="C220" s="31" t="s">
        <v>83</v>
      </c>
      <c r="D220" s="32" t="s">
        <v>470</v>
      </c>
      <c r="E220" s="33">
        <f>_xlfn.XLOOKUP(G220,[1]Availability!A:A,[1]Availability!D:D,"")</f>
        <v>0.78</v>
      </c>
      <c r="F220" s="29" t="str">
        <f>IF(ISERROR(INDEX([1]Availability!$E:$E,MATCH(G220,[1]Availability!$A$3:$A$486,0)+2)),"",INDEX([1]Availability!$E:$E,MATCH(G220,[1]Availability!$A$3:$A$486,0)+2))</f>
        <v>EIGHT WEEK LEAD</v>
      </c>
      <c r="G220" s="32" t="s">
        <v>471</v>
      </c>
    </row>
    <row r="221" spans="1:7" x14ac:dyDescent="0.25">
      <c r="B221" s="30" t="s">
        <v>472</v>
      </c>
      <c r="C221" s="31" t="s">
        <v>83</v>
      </c>
      <c r="D221" s="48" t="s">
        <v>473</v>
      </c>
      <c r="E221" s="33">
        <f>_xlfn.XLOOKUP(G221,[1]Availability!A:A,[1]Availability!D:D,"")</f>
        <v>0.78</v>
      </c>
      <c r="F221" s="29" t="str">
        <f>IF(ISERROR(INDEX([1]Availability!$E:$E,MATCH(G221,[1]Availability!$A$3:$A$486,0)+2)),"",INDEX([1]Availability!$E:$E,MATCH(G221,[1]Availability!$A$3:$A$486,0)+2))</f>
        <v>EIGHT WEEK LEAD</v>
      </c>
      <c r="G221" s="48" t="s">
        <v>474</v>
      </c>
    </row>
    <row r="222" spans="1:7" ht="15" customHeight="1" x14ac:dyDescent="0.25">
      <c r="A222" s="22" t="s">
        <v>475</v>
      </c>
      <c r="B222" s="30"/>
      <c r="C222" s="31"/>
      <c r="D222" s="32"/>
      <c r="E222" s="33"/>
      <c r="F222" s="29"/>
      <c r="G222" s="34"/>
    </row>
    <row r="223" spans="1:7" ht="15" customHeight="1" x14ac:dyDescent="0.25">
      <c r="B223" s="30" t="s">
        <v>475</v>
      </c>
      <c r="C223" s="31"/>
      <c r="D223" s="35" t="s">
        <v>476</v>
      </c>
      <c r="E223" s="33">
        <f>_xlfn.XLOOKUP(G223,[1]Availability!A:A,[1]Availability!D:D,"")</f>
        <v>1.43</v>
      </c>
      <c r="F223" s="29">
        <f>IF(ISERROR(INDEX([1]Availability!$E:$E,MATCH(G223,[1]Availability!$A$3:$A$486,0)+2)),"",INDEX([1]Availability!$E:$E,MATCH(G223,[1]Availability!$A$3:$A$486,0)+2))</f>
        <v>648</v>
      </c>
      <c r="G223" s="34" t="s">
        <v>477</v>
      </c>
    </row>
    <row r="224" spans="1:7" ht="15" customHeight="1" x14ac:dyDescent="0.25">
      <c r="B224" s="30" t="s">
        <v>475</v>
      </c>
      <c r="C224" s="49"/>
      <c r="D224" s="35" t="s">
        <v>478</v>
      </c>
      <c r="E224" s="33">
        <f>_xlfn.XLOOKUP(G224,[1]Availability!A:A,[1]Availability!D:D,"")</f>
        <v>1.43</v>
      </c>
      <c r="F224" s="29" t="str">
        <f>IF(ISERROR(INDEX([1]Availability!$E:$E,MATCH(G224,[1]Availability!$A$3:$A$486,0)+2)),"",INDEX([1]Availability!$E:$E,MATCH(G224,[1]Availability!$A$3:$A$486,0)+2))</f>
        <v>FOUR WEEK LEAD</v>
      </c>
      <c r="G224" s="34" t="s">
        <v>479</v>
      </c>
    </row>
    <row r="225" spans="1:7" ht="15" customHeight="1" x14ac:dyDescent="0.25">
      <c r="B225" s="30" t="s">
        <v>475</v>
      </c>
      <c r="C225" s="31"/>
      <c r="D225" s="35" t="s">
        <v>480</v>
      </c>
      <c r="E225" s="33">
        <f>_xlfn.XLOOKUP(G225,[1]Availability!A:A,[1]Availability!D:D,"")</f>
        <v>1.43</v>
      </c>
      <c r="F225" s="29">
        <f>IF(ISERROR(INDEX([1]Availability!$E:$E,MATCH(G225,[1]Availability!$A$3:$A$486,0)+2)),"",INDEX([1]Availability!$E:$E,MATCH(G225,[1]Availability!$A$3:$A$486,0)+2))</f>
        <v>648</v>
      </c>
      <c r="G225" s="34" t="s">
        <v>481</v>
      </c>
    </row>
    <row r="226" spans="1:7" ht="15" customHeight="1" x14ac:dyDescent="0.25">
      <c r="B226" s="30" t="s">
        <v>475</v>
      </c>
      <c r="C226" s="31"/>
      <c r="D226" s="35" t="s">
        <v>482</v>
      </c>
      <c r="E226" s="33">
        <f>_xlfn.XLOOKUP(G226,[1]Availability!A:A,[1]Availability!D:D,"")</f>
        <v>1.43</v>
      </c>
      <c r="F226" s="29" t="str">
        <f>IF(ISERROR(INDEX([1]Availability!$E:$E,MATCH(G226,[1]Availability!$A$3:$A$486,0)+2)),"",INDEX([1]Availability!$E:$E,MATCH(G226,[1]Availability!$A$3:$A$486,0)+2))</f>
        <v>FOUR WEEK LEAD</v>
      </c>
      <c r="G226" s="34" t="s">
        <v>483</v>
      </c>
    </row>
    <row r="227" spans="1:7" ht="15" customHeight="1" x14ac:dyDescent="0.25">
      <c r="B227" s="30" t="s">
        <v>475</v>
      </c>
      <c r="C227" s="31"/>
      <c r="D227" s="35" t="s">
        <v>484</v>
      </c>
      <c r="E227" s="33">
        <f>_xlfn.XLOOKUP(G227,[1]Availability!A:A,[1]Availability!D:D,"")</f>
        <v>4.13</v>
      </c>
      <c r="F227" s="29">
        <f>IF(ISERROR(INDEX([1]Availability!$E:$E,MATCH(G227,[1]Availability!$A$3:$A$486,0)+2)),"",INDEX([1]Availability!$E:$E,MATCH(G227,[1]Availability!$A$3:$A$486,0)+2))</f>
        <v>144</v>
      </c>
      <c r="G227" s="34" t="s">
        <v>485</v>
      </c>
    </row>
    <row r="228" spans="1:7" x14ac:dyDescent="0.25">
      <c r="A228" s="42"/>
      <c r="B228" s="30" t="s">
        <v>475</v>
      </c>
      <c r="C228" s="31"/>
      <c r="D228" s="35" t="s">
        <v>486</v>
      </c>
      <c r="E228" s="33">
        <f>_xlfn.XLOOKUP(G228,[1]Availability!A:A,[1]Availability!D:D,"")</f>
        <v>1.43</v>
      </c>
      <c r="F228" s="29" t="str">
        <f>IF(ISERROR(INDEX([1]Availability!$E:$E,MATCH(G228,[1]Availability!$A$3:$A$486,0)+2)),"",INDEX([1]Availability!$E:$E,MATCH(G228,[1]Availability!$A$3:$A$486,0)+2))</f>
        <v>FOUR WEEK LEAD</v>
      </c>
      <c r="G228" s="34" t="s">
        <v>487</v>
      </c>
    </row>
    <row r="229" spans="1:7" x14ac:dyDescent="0.25">
      <c r="A229" s="42"/>
      <c r="B229" s="30" t="s">
        <v>475</v>
      </c>
      <c r="C229" s="31"/>
      <c r="D229" s="35" t="s">
        <v>488</v>
      </c>
      <c r="E229" s="33">
        <f>_xlfn.XLOOKUP(G229,[1]Availability!A:A,[1]Availability!D:D,"")</f>
        <v>1.6</v>
      </c>
      <c r="F229" s="29">
        <f>IF(ISERROR(INDEX([1]Availability!$E:$E,MATCH(G229,[1]Availability!$A$3:$A$486,0)+2)),"",INDEX([1]Availability!$E:$E,MATCH(G229,[1]Availability!$A$3:$A$486,0)+2))</f>
        <v>216</v>
      </c>
      <c r="G229" s="34" t="s">
        <v>489</v>
      </c>
    </row>
    <row r="230" spans="1:7" x14ac:dyDescent="0.25">
      <c r="A230" s="42"/>
      <c r="B230" s="30" t="s">
        <v>475</v>
      </c>
      <c r="C230" s="31"/>
      <c r="D230" s="35" t="s">
        <v>490</v>
      </c>
      <c r="E230" s="33">
        <f>_xlfn.XLOOKUP(G230,[1]Availability!A:A,[1]Availability!D:D,"")</f>
        <v>2</v>
      </c>
      <c r="F230" s="29">
        <f>IF(ISERROR(INDEX([1]Availability!$E:$E,MATCH(G230,[1]Availability!$A$3:$A$486,0)+2)),"",INDEX([1]Availability!$E:$E,MATCH(G230,[1]Availability!$A$3:$A$486,0)+2))</f>
        <v>504</v>
      </c>
      <c r="G230" s="34" t="s">
        <v>491</v>
      </c>
    </row>
    <row r="231" spans="1:7" x14ac:dyDescent="0.25">
      <c r="A231" s="42"/>
      <c r="B231" s="30" t="s">
        <v>475</v>
      </c>
      <c r="C231" s="31"/>
      <c r="D231" s="35" t="s">
        <v>492</v>
      </c>
      <c r="E231" s="33">
        <f>_xlfn.XLOOKUP(G231,[1]Availability!A:A,[1]Availability!D:D,"")</f>
        <v>1.43</v>
      </c>
      <c r="F231" s="29">
        <f>IF(ISERROR(INDEX([1]Availability!$E:$E,MATCH(G231,[1]Availability!$A$3:$A$486,0)+2)),"",INDEX([1]Availability!$E:$E,MATCH(G231,[1]Availability!$A$3:$A$486,0)+2))</f>
        <v>216</v>
      </c>
      <c r="G231" s="34" t="s">
        <v>493</v>
      </c>
    </row>
    <row r="232" spans="1:7" x14ac:dyDescent="0.25">
      <c r="A232" s="42"/>
      <c r="B232" s="30" t="s">
        <v>475</v>
      </c>
      <c r="C232" s="31"/>
      <c r="D232" s="35" t="s">
        <v>494</v>
      </c>
      <c r="E232" s="33">
        <f>_xlfn.XLOOKUP(G232,[1]Availability!A:A,[1]Availability!D:D,"")</f>
        <v>1.85</v>
      </c>
      <c r="F232" s="29" t="str">
        <f>IF(ISERROR(INDEX([1]Availability!$E:$E,MATCH(G232,[1]Availability!$A$3:$A$486,0)+2)),"",INDEX([1]Availability!$E:$E,MATCH(G232,[1]Availability!$A$3:$A$486,0)+2))</f>
        <v>FOUR WEEK LEAD</v>
      </c>
      <c r="G232" s="34" t="s">
        <v>495</v>
      </c>
    </row>
    <row r="233" spans="1:7" x14ac:dyDescent="0.25">
      <c r="B233" s="30" t="s">
        <v>496</v>
      </c>
      <c r="C233" s="31"/>
      <c r="D233" s="35" t="s">
        <v>497</v>
      </c>
      <c r="E233" s="33">
        <f>_xlfn.XLOOKUP(G233,[1]Availability!A:A,[1]Availability!D:D,"")</f>
        <v>1.76</v>
      </c>
      <c r="F233" s="29">
        <f>IF(ISERROR(INDEX([1]Availability!$E:$E,MATCH(G233,[1]Availability!$A$3:$A$486,0)+2)),"",INDEX([1]Availability!$E:$E,MATCH(G233,[1]Availability!$A$3:$A$486,0)+2))</f>
        <v>72</v>
      </c>
      <c r="G233" s="34" t="s">
        <v>498</v>
      </c>
    </row>
    <row r="234" spans="1:7" x14ac:dyDescent="0.25">
      <c r="A234" s="42"/>
      <c r="B234" s="30" t="s">
        <v>496</v>
      </c>
      <c r="C234" s="31"/>
      <c r="D234" s="38" t="s">
        <v>499</v>
      </c>
      <c r="E234" s="33">
        <f>_xlfn.XLOOKUP(G234,[1]Availability!A:A,[1]Availability!D:D,"")</f>
        <v>1.76</v>
      </c>
      <c r="F234" s="29">
        <f>IF(ISERROR(INDEX([1]Availability!$E:$E,MATCH(G234,[1]Availability!$A$3:$A$486,0)+2)),"",INDEX([1]Availability!$E:$E,MATCH(G234,[1]Availability!$A$3:$A$486,0)+2))</f>
        <v>1152</v>
      </c>
      <c r="G234" s="34" t="s">
        <v>500</v>
      </c>
    </row>
    <row r="235" spans="1:7" x14ac:dyDescent="0.25">
      <c r="A235" s="42"/>
      <c r="B235" s="30" t="s">
        <v>496</v>
      </c>
      <c r="C235" s="31"/>
      <c r="D235" s="38" t="s">
        <v>501</v>
      </c>
      <c r="E235" s="33">
        <f>_xlfn.XLOOKUP(G235,[1]Availability!A:A,[1]Availability!D:D,"")</f>
        <v>1.76</v>
      </c>
      <c r="F235" s="29" t="str">
        <f>IF(ISERROR(INDEX([1]Availability!$E:$E,MATCH(G235,[1]Availability!$A$3:$A$486,0)+2)),"",INDEX([1]Availability!$E:$E,MATCH(G235,[1]Availability!$A$3:$A$486,0)+2))</f>
        <v>FOUR WEEK LEAD</v>
      </c>
      <c r="G235" s="34" t="s">
        <v>502</v>
      </c>
    </row>
    <row r="236" spans="1:7" x14ac:dyDescent="0.25">
      <c r="B236" s="30" t="s">
        <v>496</v>
      </c>
      <c r="C236" s="31"/>
      <c r="D236" s="35" t="s">
        <v>503</v>
      </c>
      <c r="E236" s="33">
        <f>_xlfn.XLOOKUP(G236,[1]Availability!A:A,[1]Availability!D:D,"")</f>
        <v>1.76</v>
      </c>
      <c r="F236" s="29" t="str">
        <f>IF(ISERROR(INDEX([1]Availability!$E:$E,MATCH(G236,[1]Availability!$A$3:$A$486,0)+2)),"",INDEX([1]Availability!$E:$E,MATCH(G236,[1]Availability!$A$3:$A$486,0)+2))</f>
        <v>FOUR WEEK LEAD</v>
      </c>
      <c r="G236" s="34" t="s">
        <v>504</v>
      </c>
    </row>
    <row r="237" spans="1:7" x14ac:dyDescent="0.25">
      <c r="B237" s="30" t="s">
        <v>496</v>
      </c>
      <c r="C237" s="31"/>
      <c r="D237" s="35" t="s">
        <v>505</v>
      </c>
      <c r="E237" s="33">
        <f>_xlfn.XLOOKUP(G237,[1]Availability!A:A,[1]Availability!D:D,"")</f>
        <v>1.76</v>
      </c>
      <c r="F237" s="29">
        <f>IF(ISERROR(INDEX([1]Availability!$E:$E,MATCH(G237,[1]Availability!$A$3:$A$486,0)+2)),"",INDEX([1]Availability!$E:$E,MATCH(G237,[1]Availability!$A$3:$A$486,0)+2))</f>
        <v>72</v>
      </c>
      <c r="G237" s="34" t="s">
        <v>506</v>
      </c>
    </row>
    <row r="238" spans="1:7" x14ac:dyDescent="0.25">
      <c r="B238" s="30" t="s">
        <v>496</v>
      </c>
      <c r="C238" s="31"/>
      <c r="D238" s="35" t="s">
        <v>507</v>
      </c>
      <c r="E238" s="33">
        <f>_xlfn.XLOOKUP(G238,[1]Availability!A:A,[1]Availability!D:D,"")</f>
        <v>1.76</v>
      </c>
      <c r="F238" s="29">
        <f>IF(ISERROR(INDEX([1]Availability!$E:$E,MATCH(G238,[1]Availability!$A$3:$A$486,0)+2)),"",INDEX([1]Availability!$E:$E,MATCH(G238,[1]Availability!$A$3:$A$486,0)+2))</f>
        <v>360</v>
      </c>
      <c r="G238" s="34" t="s">
        <v>508</v>
      </c>
    </row>
    <row r="239" spans="1:7" x14ac:dyDescent="0.25">
      <c r="B239" s="30" t="s">
        <v>496</v>
      </c>
      <c r="C239" s="31"/>
      <c r="D239" s="35" t="s">
        <v>509</v>
      </c>
      <c r="E239" s="33">
        <f>_xlfn.XLOOKUP(G239,[1]Availability!A:A,[1]Availability!D:D,"")</f>
        <v>1.76</v>
      </c>
      <c r="F239" s="29">
        <v>0</v>
      </c>
      <c r="G239" s="34" t="s">
        <v>510</v>
      </c>
    </row>
    <row r="240" spans="1:7" x14ac:dyDescent="0.25">
      <c r="B240" s="30" t="s">
        <v>496</v>
      </c>
      <c r="C240" s="31"/>
      <c r="D240" s="35" t="s">
        <v>511</v>
      </c>
      <c r="E240" s="33">
        <f>_xlfn.XLOOKUP(G240,[1]Availability!A:A,[1]Availability!D:D,"")</f>
        <v>1.76</v>
      </c>
      <c r="F240" s="29" t="str">
        <f>IF(ISERROR(INDEX([1]Availability!$E:$E,MATCH(G240,[1]Availability!$A$3:$A$486,0)+2)),"",INDEX([1]Availability!$E:$E,MATCH(G240,[1]Availability!$A$3:$A$486,0)+2))</f>
        <v>FOUR WEEK LEAD</v>
      </c>
      <c r="G240" s="34" t="s">
        <v>512</v>
      </c>
    </row>
    <row r="241" spans="1:7" x14ac:dyDescent="0.25">
      <c r="B241" s="30" t="s">
        <v>496</v>
      </c>
      <c r="C241" s="31"/>
      <c r="D241" s="32" t="s">
        <v>513</v>
      </c>
      <c r="E241" s="33">
        <f>_xlfn.XLOOKUP(G241,[1]Availability!A:A,[1]Availability!D:D,"")</f>
        <v>1.76</v>
      </c>
      <c r="F241" s="29" t="str">
        <f>IF(ISERROR(INDEX([1]Availability!$E:$E,MATCH(G241,[1]Availability!$A$3:$A$486,0)+2)),"",INDEX([1]Availability!$E:$E,MATCH(G241,[1]Availability!$A$3:$A$486,0)+2))</f>
        <v>FOUR WEEK LEAD</v>
      </c>
      <c r="G241" s="34" t="s">
        <v>514</v>
      </c>
    </row>
    <row r="242" spans="1:7" ht="39" x14ac:dyDescent="0.25">
      <c r="B242" s="50" t="s">
        <v>496</v>
      </c>
      <c r="C242" s="31" t="s">
        <v>83</v>
      </c>
      <c r="D242" s="32" t="s">
        <v>515</v>
      </c>
      <c r="E242" s="33">
        <f>_xlfn.XLOOKUP(G242,[1]Availability!A:A,[1]Availability!D:D,"")</f>
        <v>1.85</v>
      </c>
      <c r="F242" s="29" t="str">
        <f>IF(ISERROR(INDEX([1]Availability!$E:$E,MATCH(G242,[1]Availability!$A$3:$A$486,0)+2)),"",INDEX([1]Availability!$E:$E,MATCH(G242,[1]Availability!$A$3:$A$486,0)+2))</f>
        <v>FOUR WEEK LEAD</v>
      </c>
      <c r="G242" s="34" t="s">
        <v>516</v>
      </c>
    </row>
    <row r="243" spans="1:7" x14ac:dyDescent="0.25">
      <c r="B243" s="30" t="s">
        <v>496</v>
      </c>
      <c r="C243" s="31"/>
      <c r="D243" s="35" t="s">
        <v>517</v>
      </c>
      <c r="E243" s="33">
        <f>_xlfn.XLOOKUP(G243,[1]Availability!A:A,[1]Availability!D:D,"")</f>
        <v>1.76</v>
      </c>
      <c r="F243" s="29">
        <f>IF(ISERROR(INDEX([1]Availability!$E:$E,MATCH(G243,[1]Availability!$A$3:$A$486,0)+2)),"",INDEX([1]Availability!$E:$E,MATCH(G243,[1]Availability!$A$3:$A$486,0)+2))</f>
        <v>1008</v>
      </c>
      <c r="G243" s="34" t="s">
        <v>518</v>
      </c>
    </row>
    <row r="244" spans="1:7" ht="18" x14ac:dyDescent="0.25">
      <c r="A244" s="22" t="s">
        <v>519</v>
      </c>
      <c r="B244" s="30"/>
      <c r="C244" s="31"/>
      <c r="D244" s="32"/>
      <c r="E244" s="33"/>
      <c r="F244" s="29"/>
      <c r="G244" s="34"/>
    </row>
    <row r="245" spans="1:7" ht="18" x14ac:dyDescent="0.25">
      <c r="A245" s="22"/>
      <c r="B245" s="30" t="s">
        <v>520</v>
      </c>
      <c r="C245" s="31" t="s">
        <v>83</v>
      </c>
      <c r="D245" s="32" t="s">
        <v>521</v>
      </c>
      <c r="E245" s="33">
        <f>_xlfn.XLOOKUP(G245,[1]Availability!A:A,[1]Availability!D:D,"")</f>
        <v>1.07</v>
      </c>
      <c r="F245" s="29">
        <f>IF(ISERROR(INDEX([1]Availability!$E:$E,MATCH(G245,[1]Availability!$A$3:$A$486,0)+2)),"",INDEX([1]Availability!$E:$E,MATCH(G245,[1]Availability!$A$3:$A$486,0)+2))</f>
        <v>648</v>
      </c>
      <c r="G245" s="34" t="s">
        <v>522</v>
      </c>
    </row>
    <row r="246" spans="1:7" x14ac:dyDescent="0.25">
      <c r="B246" s="30" t="s">
        <v>523</v>
      </c>
      <c r="C246" s="49"/>
      <c r="D246" s="38" t="s">
        <v>524</v>
      </c>
      <c r="E246" s="33">
        <f>_xlfn.XLOOKUP(G246,[1]Availability!A:A,[1]Availability!D:D,"")</f>
        <v>1.2</v>
      </c>
      <c r="F246" s="29">
        <f>IF(ISERROR(INDEX([1]Availability!$E:$E,MATCH(G246,[1]Availability!$A$3:$A$486,0)+2)),"",INDEX([1]Availability!$E:$E,MATCH(G246,[1]Availability!$A$3:$A$486,0)+2))</f>
        <v>1656</v>
      </c>
      <c r="G246" s="34" t="s">
        <v>525</v>
      </c>
    </row>
    <row r="247" spans="1:7" x14ac:dyDescent="0.25">
      <c r="B247" s="30" t="s">
        <v>523</v>
      </c>
      <c r="C247" s="31" t="s">
        <v>83</v>
      </c>
      <c r="D247" s="38" t="s">
        <v>526</v>
      </c>
      <c r="E247" s="33">
        <v>1.2</v>
      </c>
      <c r="F247" s="29">
        <f>IF(ISERROR(INDEX([1]Availability!$E:$E,MATCH(G247,[1]Availability!$A$3:$A$486,0)+2)),"",INDEX([1]Availability!$E:$E,MATCH(G247,[1]Availability!$A$3:$A$486,0)+2))</f>
        <v>1008</v>
      </c>
      <c r="G247" s="34" t="s">
        <v>527</v>
      </c>
    </row>
    <row r="248" spans="1:7" x14ac:dyDescent="0.25">
      <c r="B248" s="30" t="s">
        <v>520</v>
      </c>
      <c r="C248" s="31"/>
      <c r="D248" s="35" t="s">
        <v>528</v>
      </c>
      <c r="E248" s="33">
        <f>_xlfn.XLOOKUP(G248,[1]Availability!A:A,[1]Availability!D:D,"")</f>
        <v>1.0620000000000001</v>
      </c>
      <c r="F248" s="29" t="str">
        <f>IF(ISERROR(INDEX([1]Availability!$E:$E,MATCH(G248,[1]Availability!$A$3:$A$486,0)+2)),"",INDEX([1]Availability!$E:$E,MATCH(G248,[1]Availability!$A$3:$A$486,0)+2))</f>
        <v>FOUR WEEK LEAD</v>
      </c>
      <c r="G248" s="34" t="s">
        <v>529</v>
      </c>
    </row>
    <row r="249" spans="1:7" ht="18" x14ac:dyDescent="0.25">
      <c r="A249" s="22" t="s">
        <v>530</v>
      </c>
      <c r="B249" s="30"/>
      <c r="C249" s="31"/>
      <c r="D249" s="37"/>
      <c r="E249" s="33"/>
      <c r="F249" s="29"/>
      <c r="G249" s="34"/>
    </row>
    <row r="250" spans="1:7" x14ac:dyDescent="0.25">
      <c r="B250" s="30" t="s">
        <v>530</v>
      </c>
      <c r="C250" s="49"/>
      <c r="D250" s="37" t="s">
        <v>531</v>
      </c>
      <c r="E250" s="33">
        <f>_xlfn.XLOOKUP(G250,[1]Availability!A:A,[1]Availability!D:D,"")</f>
        <v>2</v>
      </c>
      <c r="F250" s="29" t="str">
        <f>IF(ISERROR(INDEX([1]Availability!$E:$E,MATCH(G250,[1]Availability!$A$3:$A$486,0)+2)),"",INDEX([1]Availability!$E:$E,MATCH(G250,[1]Availability!$A$3:$A$486,0)+2))</f>
        <v>CALL</v>
      </c>
      <c r="G250" s="34" t="s">
        <v>532</v>
      </c>
    </row>
    <row r="251" spans="1:7" ht="18" x14ac:dyDescent="0.25">
      <c r="A251" s="22" t="s">
        <v>287</v>
      </c>
      <c r="B251" s="30"/>
      <c r="C251" s="49"/>
      <c r="D251" s="37"/>
      <c r="E251" s="33"/>
      <c r="F251" s="29"/>
      <c r="G251" s="34"/>
    </row>
    <row r="252" spans="1:7" x14ac:dyDescent="0.25">
      <c r="B252" s="30" t="s">
        <v>533</v>
      </c>
      <c r="C252" s="31"/>
      <c r="D252" s="32" t="s">
        <v>534</v>
      </c>
      <c r="E252" s="33">
        <f>_xlfn.XLOOKUP(G252,[1]Availability!A:A,[1]Availability!D:D,"")</f>
        <v>1.6</v>
      </c>
      <c r="F252" s="29" t="str">
        <f>IF(ISERROR(INDEX([1]Availability!$E:$E,MATCH(G252,[1]Availability!$A$3:$A$486,0)+2)),"",INDEX([1]Availability!$E:$E,MATCH(G252,[1]Availability!$A$3:$A$486,0)+2))</f>
        <v>EIGHT WEEK LEAD</v>
      </c>
      <c r="G252" s="34" t="s">
        <v>535</v>
      </c>
    </row>
    <row r="253" spans="1:7" x14ac:dyDescent="0.25">
      <c r="B253" s="30" t="s">
        <v>533</v>
      </c>
      <c r="C253" s="31"/>
      <c r="D253" s="32" t="s">
        <v>536</v>
      </c>
      <c r="E253" s="33">
        <f>_xlfn.XLOOKUP(G253,[1]Availability!A:A,[1]Availability!D:D,"")</f>
        <v>1.6</v>
      </c>
      <c r="F253" s="29" t="str">
        <f>IF(ISERROR(INDEX([1]Availability!$E:$E,MATCH(G253,[1]Availability!$A$3:$A$486,0)+2)),"",INDEX([1]Availability!$E:$E,MATCH(G253,[1]Availability!$A$3:$A$486,0)+2))</f>
        <v>FOUR WEEK LEAD</v>
      </c>
      <c r="G253" s="34" t="s">
        <v>537</v>
      </c>
    </row>
    <row r="254" spans="1:7" x14ac:dyDescent="0.25">
      <c r="B254" s="30" t="s">
        <v>533</v>
      </c>
      <c r="C254" s="31"/>
      <c r="D254" s="32" t="s">
        <v>538</v>
      </c>
      <c r="E254" s="33">
        <f>_xlfn.XLOOKUP(G254,[1]Availability!A:A,[1]Availability!D:D,"")</f>
        <v>1.6</v>
      </c>
      <c r="F254" s="29">
        <f>IF(ISERROR(INDEX([1]Availability!$E:$E,MATCH(G254,[1]Availability!$A$3:$A$486,0)+2)),"",INDEX([1]Availability!$E:$E,MATCH(G254,[1]Availability!$A$3:$A$486,0)+2))</f>
        <v>2520</v>
      </c>
      <c r="G254" s="34" t="s">
        <v>539</v>
      </c>
    </row>
    <row r="255" spans="1:7" x14ac:dyDescent="0.25">
      <c r="B255" s="30" t="s">
        <v>533</v>
      </c>
      <c r="C255" s="31"/>
      <c r="D255" s="32" t="s">
        <v>540</v>
      </c>
      <c r="E255" s="33">
        <f>_xlfn.XLOOKUP(G255,[1]Availability!A:A,[1]Availability!D:D,"")</f>
        <v>1.6</v>
      </c>
      <c r="F255" s="29">
        <f>IF(ISERROR(INDEX([1]Availability!$E:$E,MATCH(G255,[1]Availability!$A$3:$A$486,0)+2)),"",INDEX([1]Availability!$E:$E,MATCH(G255,[1]Availability!$A$3:$A$486,0)+2))</f>
        <v>936</v>
      </c>
      <c r="G255" s="34" t="s">
        <v>541</v>
      </c>
    </row>
    <row r="256" spans="1:7" x14ac:dyDescent="0.25">
      <c r="B256" s="30" t="s">
        <v>542</v>
      </c>
      <c r="C256" s="31"/>
      <c r="D256" s="38" t="s">
        <v>543</v>
      </c>
      <c r="E256" s="33">
        <f>_xlfn.XLOOKUP(G256,[1]Availability!A:A,[1]Availability!D:D,"")</f>
        <v>1.65</v>
      </c>
      <c r="F256" s="29">
        <f>IF(ISERROR(INDEX([1]Availability!$E:$E,MATCH(G256,[1]Availability!$A$3:$A$486,0)+2)),"",INDEX([1]Availability!$E:$E,MATCH(G256,[1]Availability!$A$3:$A$486,0)+2))</f>
        <v>2088</v>
      </c>
      <c r="G256" s="34" t="s">
        <v>544</v>
      </c>
    </row>
    <row r="257" spans="1:7" x14ac:dyDescent="0.25">
      <c r="B257" s="30" t="s">
        <v>545</v>
      </c>
      <c r="C257" s="31"/>
      <c r="D257" s="32" t="s">
        <v>546</v>
      </c>
      <c r="E257" s="33">
        <f>_xlfn.XLOOKUP(G257,[1]Availability!A:A,[1]Availability!D:D,"")</f>
        <v>1.5</v>
      </c>
      <c r="F257" s="29" t="str">
        <f>IF(ISERROR(INDEX([1]Availability!$E:$E,MATCH(G257,[1]Availability!$A$3:$A$486,0)+2)),"",INDEX([1]Availability!$E:$E,MATCH(G257,[1]Availability!$A$3:$A$486,0)+2))</f>
        <v>JUMBO 5040</v>
      </c>
      <c r="G257" s="34" t="s">
        <v>547</v>
      </c>
    </row>
    <row r="258" spans="1:7" ht="18" x14ac:dyDescent="0.25">
      <c r="A258" s="22" t="s">
        <v>548</v>
      </c>
      <c r="B258" s="30"/>
      <c r="C258" s="31"/>
      <c r="D258" s="37"/>
      <c r="E258" s="33">
        <f>_xlfn.XLOOKUP(G258,[1]Availability!A:A,[1]Availability!D:D,"")</f>
        <v>0</v>
      </c>
      <c r="F258" s="29" t="str">
        <f>IF(ISERROR(INDEX([1]Availability!$E:$E,MATCH(G258,[1]Availability!$A$3:$A$486,0)+2)),"",INDEX([1]Availability!$E:$E,MATCH(G258,[1]Availability!$A$3:$A$486,0)+2))</f>
        <v/>
      </c>
      <c r="G258" s="34"/>
    </row>
    <row r="259" spans="1:7" x14ac:dyDescent="0.25">
      <c r="B259" s="30" t="s">
        <v>549</v>
      </c>
      <c r="C259" s="49" t="s">
        <v>83</v>
      </c>
      <c r="D259" s="51" t="s">
        <v>550</v>
      </c>
      <c r="E259" s="33">
        <f>_xlfn.XLOOKUP(G259,[1]Availability!A:A,[1]Availability!D:D,"")</f>
        <v>2.5</v>
      </c>
      <c r="F259" s="29" t="str">
        <f>IF(ISERROR(INDEX([1]Availability!$E:$E,MATCH(G259,[1]Availability!$A$3:$A$486,0)+2)),"",INDEX([1]Availability!$E:$E,MATCH(G259,[1]Availability!$A$3:$A$486,0)+2))</f>
        <v>EIGHT WEEK LEAD</v>
      </c>
      <c r="G259" s="34" t="s">
        <v>551</v>
      </c>
    </row>
    <row r="260" spans="1:7" x14ac:dyDescent="0.25">
      <c r="B260" s="30" t="s">
        <v>552</v>
      </c>
      <c r="C260" s="49" t="s">
        <v>83</v>
      </c>
      <c r="D260" s="51" t="s">
        <v>553</v>
      </c>
      <c r="E260" s="33">
        <f>_xlfn.XLOOKUP(G260,[1]Availability!A:A,[1]Availability!D:D,"")</f>
        <v>1.1299999999999999</v>
      </c>
      <c r="F260" s="29">
        <f>IF(ISERROR(INDEX([1]Availability!$E:$E,MATCH(G260,[1]Availability!$A$3:$A$486,0)+2)),"",INDEX([1]Availability!$E:$E,MATCH(G260,[1]Availability!$A$3:$A$486,0)+2))</f>
        <v>1584</v>
      </c>
      <c r="G260" s="34" t="s">
        <v>554</v>
      </c>
    </row>
    <row r="261" spans="1:7" ht="15" customHeight="1" x14ac:dyDescent="0.25">
      <c r="B261" s="30" t="s">
        <v>552</v>
      </c>
      <c r="C261" s="49"/>
      <c r="D261" s="38" t="s">
        <v>555</v>
      </c>
      <c r="E261" s="33">
        <f>_xlfn.XLOOKUP(G261,[1]Availability!A:A,[1]Availability!D:D,"")</f>
        <v>0.95</v>
      </c>
      <c r="F261" s="29">
        <f>IF(ISERROR(INDEX([1]Availability!$E:$E,MATCH(G261,[1]Availability!$A$3:$A$486,0)+2)),"",INDEX([1]Availability!$E:$E,MATCH(G261,[1]Availability!$A$3:$A$486,0)+2))</f>
        <v>2016</v>
      </c>
      <c r="G261" s="34" t="s">
        <v>556</v>
      </c>
    </row>
    <row r="262" spans="1:7" ht="15" customHeight="1" x14ac:dyDescent="0.25">
      <c r="B262" s="30" t="s">
        <v>552</v>
      </c>
      <c r="C262" s="31"/>
      <c r="D262" s="38" t="s">
        <v>557</v>
      </c>
      <c r="E262" s="33">
        <f>_xlfn.XLOOKUP(G262,[1]Availability!A:A,[1]Availability!D:D,"")</f>
        <v>1.1299999999999999</v>
      </c>
      <c r="F262" s="29" t="str">
        <f>IF(ISERROR(INDEX([1]Availability!$E:$E,MATCH(G262,[1]Availability!$A$3:$A$486,0)+2)),"",INDEX([1]Availability!$E:$E,MATCH(G262,[1]Availability!$A$3:$A$486,0)+2))</f>
        <v>SIX MONTH LEAD</v>
      </c>
      <c r="G262" s="34" t="s">
        <v>558</v>
      </c>
    </row>
    <row r="263" spans="1:7" ht="15" customHeight="1" x14ac:dyDescent="0.25">
      <c r="A263" s="22" t="s">
        <v>559</v>
      </c>
      <c r="B263" s="30"/>
      <c r="C263" s="31"/>
      <c r="D263" s="37"/>
      <c r="E263" s="33"/>
      <c r="F263" s="29"/>
      <c r="G263" s="34"/>
    </row>
    <row r="264" spans="1:7" x14ac:dyDescent="0.25">
      <c r="B264" s="30" t="s">
        <v>559</v>
      </c>
      <c r="C264" s="31"/>
      <c r="D264" s="38" t="s">
        <v>560</v>
      </c>
      <c r="E264" s="33">
        <f>_xlfn.XLOOKUP(G264,[1]Availability!A:A,[1]Availability!D:D,"")</f>
        <v>1.5</v>
      </c>
      <c r="F264" s="29">
        <f>IF(ISERROR(INDEX([1]Availability!$E:$E,MATCH(G264,[1]Availability!$A$3:$A$486,0)+2)),"",INDEX([1]Availability!$E:$E,MATCH(G264,[1]Availability!$A$3:$A$486,0)+2))</f>
        <v>216</v>
      </c>
      <c r="G264" s="34" t="s">
        <v>561</v>
      </c>
    </row>
    <row r="265" spans="1:7" x14ac:dyDescent="0.25">
      <c r="B265" s="30" t="s">
        <v>559</v>
      </c>
      <c r="C265" s="31"/>
      <c r="D265" s="38" t="s">
        <v>562</v>
      </c>
      <c r="E265" s="33">
        <f>_xlfn.XLOOKUP(G265,[1]Availability!A:A,[1]Availability!D:D,"")</f>
        <v>1.5</v>
      </c>
      <c r="F265" s="29">
        <f>IF(ISERROR(INDEX([1]Availability!$E:$E,MATCH(G265,[1]Availability!$A$3:$A$486,0)+2)),"",INDEX([1]Availability!$E:$E,MATCH(G265,[1]Availability!$A$3:$A$486,0)+2))</f>
        <v>288</v>
      </c>
      <c r="G265" s="34" t="s">
        <v>563</v>
      </c>
    </row>
    <row r="266" spans="1:7" x14ac:dyDescent="0.25">
      <c r="B266" s="30" t="s">
        <v>559</v>
      </c>
      <c r="C266" s="31"/>
      <c r="D266" s="38" t="s">
        <v>564</v>
      </c>
      <c r="E266" s="33">
        <f>_xlfn.XLOOKUP(G266,[1]Availability!A:A,[1]Availability!D:D,"")</f>
        <v>1.55</v>
      </c>
      <c r="F266" s="29" t="str">
        <f>IF(ISERROR(INDEX([1]Availability!$E:$E,MATCH(G266,[1]Availability!$A$3:$A$486,0)+2)),"",INDEX([1]Availability!$E:$E,MATCH(G266,[1]Availability!$A$3:$A$486,0)+2))</f>
        <v>FOUR WEEK LEAD</v>
      </c>
      <c r="G266" s="34" t="s">
        <v>565</v>
      </c>
    </row>
    <row r="267" spans="1:7" x14ac:dyDescent="0.25">
      <c r="B267" s="30" t="s">
        <v>559</v>
      </c>
      <c r="C267" s="31"/>
      <c r="D267" s="38" t="s">
        <v>566</v>
      </c>
      <c r="E267" s="33">
        <f>_xlfn.XLOOKUP(G267,[1]Availability!A:A,[1]Availability!D:D,"")</f>
        <v>1.5</v>
      </c>
      <c r="F267" s="29" t="str">
        <f>IF(ISERROR(INDEX([1]Availability!$E:$E,MATCH(G267,[1]Availability!$A$3:$A$486,0)+2)),"",INDEX([1]Availability!$E:$E,MATCH(G267,[1]Availability!$A$3:$A$486,0)+2))</f>
        <v>FOUR WEEK LEAD</v>
      </c>
      <c r="G267" s="34" t="s">
        <v>567</v>
      </c>
    </row>
    <row r="268" spans="1:7" x14ac:dyDescent="0.25">
      <c r="B268" s="30" t="s">
        <v>559</v>
      </c>
      <c r="C268" s="31"/>
      <c r="D268" s="38" t="s">
        <v>568</v>
      </c>
      <c r="E268" s="33">
        <f>_xlfn.XLOOKUP(G268,[1]Availability!A:A,[1]Availability!D:D,"")</f>
        <v>1.5</v>
      </c>
      <c r="F268" s="29">
        <f>IF(ISERROR(INDEX([1]Availability!$E:$E,MATCH(G268,[1]Availability!$A$3:$A$486,0)+2)),"",INDEX([1]Availability!$E:$E,MATCH(G268,[1]Availability!$A$3:$A$486,0)+2))</f>
        <v>1296</v>
      </c>
      <c r="G268" s="34" t="s">
        <v>569</v>
      </c>
    </row>
    <row r="269" spans="1:7" x14ac:dyDescent="0.25">
      <c r="B269" s="30" t="s">
        <v>559</v>
      </c>
      <c r="C269" s="31"/>
      <c r="D269" s="38" t="s">
        <v>570</v>
      </c>
      <c r="E269" s="33">
        <f>_xlfn.XLOOKUP(G269,[1]Availability!A:A,[1]Availability!D:D,"")</f>
        <v>1.5</v>
      </c>
      <c r="F269" s="29" t="str">
        <f>IF(ISERROR(INDEX([1]Availability!$E:$E,MATCH(G269,[1]Availability!$A$3:$A$486,0)+2)),"",INDEX([1]Availability!$E:$E,MATCH(G269,[1]Availability!$A$3:$A$486,0)+2))</f>
        <v>JUMBO 5040</v>
      </c>
      <c r="G269" s="34" t="s">
        <v>571</v>
      </c>
    </row>
    <row r="270" spans="1:7" x14ac:dyDescent="0.25">
      <c r="B270" s="30" t="s">
        <v>559</v>
      </c>
      <c r="C270" s="31"/>
      <c r="D270" s="38" t="s">
        <v>572</v>
      </c>
      <c r="E270" s="33">
        <f>_xlfn.XLOOKUP(G270,[1]Availability!A:A,[1]Availability!D:D,"")</f>
        <v>1.5</v>
      </c>
      <c r="F270" s="29">
        <f>IF(ISERROR(INDEX([1]Availability!$E:$E,MATCH(G270,[1]Availability!$A$3:$A$486,0)+2)),"",INDEX([1]Availability!$E:$E,MATCH(G270,[1]Availability!$A$3:$A$486,0)+2))</f>
        <v>720</v>
      </c>
      <c r="G270" s="34" t="s">
        <v>573</v>
      </c>
    </row>
    <row r="271" spans="1:7" x14ac:dyDescent="0.25">
      <c r="B271" s="30" t="s">
        <v>559</v>
      </c>
      <c r="C271" s="31"/>
      <c r="D271" s="38" t="s">
        <v>574</v>
      </c>
      <c r="E271" s="33">
        <f>_xlfn.XLOOKUP(G271,[1]Availability!A:A,[1]Availability!D:D,"")</f>
        <v>1.5</v>
      </c>
      <c r="F271" s="29" t="str">
        <f>IF(ISERROR(INDEX([1]Availability!$E:$E,MATCH(G271,[1]Availability!$A$3:$A$486,0)+2)),"",INDEX([1]Availability!$E:$E,MATCH(G271,[1]Availability!$A$3:$A$486,0)+2))</f>
        <v>FOUR WEEK LEAD</v>
      </c>
      <c r="G271" s="34" t="s">
        <v>575</v>
      </c>
    </row>
    <row r="272" spans="1:7" x14ac:dyDescent="0.25">
      <c r="B272" s="30" t="s">
        <v>559</v>
      </c>
      <c r="C272" s="31"/>
      <c r="D272" s="38" t="s">
        <v>576</v>
      </c>
      <c r="E272" s="33">
        <f>_xlfn.XLOOKUP(G272,[1]Availability!A:A,[1]Availability!D:D,"")</f>
        <v>1.55</v>
      </c>
      <c r="F272" s="29">
        <f>IF(ISERROR(INDEX([1]Availability!$E:$E,MATCH(G272,[1]Availability!$A$3:$A$486,0)+2)),"",INDEX([1]Availability!$E:$E,MATCH(G272,[1]Availability!$A$3:$A$486,0)+2))</f>
        <v>216</v>
      </c>
      <c r="G272" s="34" t="s">
        <v>577</v>
      </c>
    </row>
    <row r="273" spans="1:7" x14ac:dyDescent="0.25">
      <c r="B273" s="30" t="s">
        <v>559</v>
      </c>
      <c r="C273" s="31" t="s">
        <v>83</v>
      </c>
      <c r="D273" s="35" t="s">
        <v>578</v>
      </c>
      <c r="E273" s="33">
        <f>_xlfn.XLOOKUP(G273,[1]Availability!A:A,[1]Availability!D:D,"")</f>
        <v>0.75</v>
      </c>
      <c r="F273" s="29" t="str">
        <f>IF(ISERROR(INDEX([1]Availability!$E:$E,MATCH(G273,[1]Availability!$A$3:$A$486,0)+2)),"",INDEX([1]Availability!$E:$E,MATCH(G273,[1]Availability!$A$3:$A$486,0)+2))</f>
        <v>FOUR WEEK LEAD</v>
      </c>
      <c r="G273" s="34" t="s">
        <v>579</v>
      </c>
    </row>
    <row r="274" spans="1:7" ht="18" x14ac:dyDescent="0.25">
      <c r="A274" s="22" t="s">
        <v>580</v>
      </c>
      <c r="B274" s="30"/>
      <c r="C274" s="31"/>
      <c r="D274" s="37"/>
      <c r="E274" s="33"/>
      <c r="F274" s="29"/>
      <c r="G274" s="34"/>
    </row>
    <row r="275" spans="1:7" ht="18" x14ac:dyDescent="0.25">
      <c r="A275" s="22"/>
      <c r="B275" s="30" t="s">
        <v>580</v>
      </c>
      <c r="C275" s="31"/>
      <c r="D275" s="37" t="s">
        <v>581</v>
      </c>
      <c r="E275" s="33">
        <f>_xlfn.XLOOKUP(G275,[1]Availability!A:A,[1]Availability!D:D,"")</f>
        <v>1.5</v>
      </c>
      <c r="F275" s="29" t="str">
        <f>IF(ISERROR(INDEX([1]Availability!$E:$E,MATCH(G275,[1]Availability!$A$3:$A$486,0)+2)),"",INDEX([1]Availability!$E:$E,MATCH(G275,[1]Availability!$A$3:$A$486,0)+2))</f>
        <v>THREE MONTH LEAD</v>
      </c>
      <c r="G275" s="34" t="s">
        <v>582</v>
      </c>
    </row>
    <row r="276" spans="1:7" x14ac:dyDescent="0.25">
      <c r="B276" s="30" t="s">
        <v>580</v>
      </c>
      <c r="C276" s="31"/>
      <c r="D276" s="35" t="s">
        <v>583</v>
      </c>
      <c r="E276" s="33">
        <f>_xlfn.XLOOKUP(G276,[1]Availability!A:A,[1]Availability!D:D,"")</f>
        <v>1.5</v>
      </c>
      <c r="F276" s="29" t="str">
        <f>IF(ISERROR(INDEX([1]Availability!$E:$E,MATCH(G276,[1]Availability!$A$3:$A$486,0)+2)),"",INDEX([1]Availability!$E:$E,MATCH(G276,[1]Availability!$A$3:$A$486,0)+2))</f>
        <v>FOUR WEEK LEAD</v>
      </c>
      <c r="G276" s="34" t="s">
        <v>584</v>
      </c>
    </row>
    <row r="277" spans="1:7" x14ac:dyDescent="0.25">
      <c r="B277" s="30" t="s">
        <v>580</v>
      </c>
      <c r="C277" s="31"/>
      <c r="D277" s="35" t="s">
        <v>585</v>
      </c>
      <c r="E277" s="33">
        <f>_xlfn.XLOOKUP(G277,[1]Availability!A:A,[1]Availability!D:D,"")</f>
        <v>1.5</v>
      </c>
      <c r="F277" s="29">
        <f>IF(ISERROR(INDEX([1]Availability!$E:$E,MATCH(G277,[1]Availability!$A$3:$A$486,0)+2)),"",INDEX([1]Availability!$E:$E,MATCH(G277,[1]Availability!$A$3:$A$486,0)+2))</f>
        <v>432</v>
      </c>
      <c r="G277" s="34" t="s">
        <v>586</v>
      </c>
    </row>
    <row r="278" spans="1:7" x14ac:dyDescent="0.25">
      <c r="B278" s="30" t="s">
        <v>580</v>
      </c>
      <c r="C278" s="31"/>
      <c r="D278" s="32" t="s">
        <v>587</v>
      </c>
      <c r="E278" s="33">
        <f>_xlfn.XLOOKUP(G278,[1]Availability!A:A,[1]Availability!D:D,"")</f>
        <v>1.5</v>
      </c>
      <c r="F278" s="29" t="str">
        <f>IF(ISERROR(INDEX([1]Availability!$E:$E,MATCH(G278,[1]Availability!$A$3:$A$486,0)+2)),"",INDEX([1]Availability!$E:$E,MATCH(G278,[1]Availability!$A$3:$A$486,0)+2))</f>
        <v>JUMBO 1080</v>
      </c>
      <c r="G278" s="34" t="s">
        <v>588</v>
      </c>
    </row>
    <row r="279" spans="1:7" x14ac:dyDescent="0.25">
      <c r="B279" s="30" t="s">
        <v>580</v>
      </c>
      <c r="C279" s="31"/>
      <c r="D279" s="35" t="s">
        <v>589</v>
      </c>
      <c r="E279" s="33">
        <f>_xlfn.XLOOKUP(G279,[1]Availability!A:A,[1]Availability!D:D,"")</f>
        <v>1.75</v>
      </c>
      <c r="F279" s="29" t="str">
        <f>IF(ISERROR(INDEX([1]Availability!$E:$E,MATCH(G279,[1]Availability!$A$3:$A$486,0)+2)),"",INDEX([1]Availability!$E:$E,MATCH(G279,[1]Availability!$A$3:$A$486,0)+2))</f>
        <v>EIGHT WEEK LEAD</v>
      </c>
      <c r="G279" s="34" t="s">
        <v>590</v>
      </c>
    </row>
    <row r="280" spans="1:7" x14ac:dyDescent="0.25">
      <c r="B280" s="30" t="s">
        <v>580</v>
      </c>
      <c r="C280" s="31" t="s">
        <v>83</v>
      </c>
      <c r="D280" s="35" t="s">
        <v>591</v>
      </c>
      <c r="E280" s="33">
        <f>_xlfn.XLOOKUP(G280,[1]Availability!A:A,[1]Availability!D:D,"")</f>
        <v>2.25</v>
      </c>
      <c r="F280" s="29">
        <f>IF(ISERROR(INDEX([1]Availability!$E:$E,MATCH(G280,[1]Availability!$A$3:$A$486,0)+2)),"",INDEX([1]Availability!$E:$E,MATCH(G280,[1]Availability!$A$3:$A$486,0)+2))</f>
        <v>864</v>
      </c>
      <c r="G280" s="34" t="s">
        <v>592</v>
      </c>
    </row>
    <row r="281" spans="1:7" ht="18" x14ac:dyDescent="0.25">
      <c r="A281" s="22" t="s">
        <v>593</v>
      </c>
      <c r="B281" s="30"/>
      <c r="C281" s="31"/>
      <c r="D281" s="37"/>
      <c r="E281" s="33"/>
      <c r="F281" s="29"/>
      <c r="G281" s="34"/>
    </row>
    <row r="282" spans="1:7" x14ac:dyDescent="0.25">
      <c r="B282" s="30" t="s">
        <v>594</v>
      </c>
      <c r="D282" s="35" t="s">
        <v>595</v>
      </c>
      <c r="F282" s="29">
        <f>IF(ISERROR(INDEX([1]Availability!$E:$E,MATCH(G282,[1]Availability!$A$3:$A$486,0)+2)),"",INDEX([1]Availability!$E:$E,MATCH(G282,[1]Availability!$A$3:$A$486,0)+2))</f>
        <v>1944</v>
      </c>
      <c r="G282" s="14" t="s">
        <v>596</v>
      </c>
    </row>
    <row r="283" spans="1:7" x14ac:dyDescent="0.25">
      <c r="B283" s="30" t="s">
        <v>594</v>
      </c>
      <c r="C283" s="31" t="s">
        <v>83</v>
      </c>
      <c r="D283" s="32" t="s">
        <v>597</v>
      </c>
      <c r="E283" s="33">
        <f>_xlfn.XLOOKUP(G283,[1]Availability!A:A,[1]Availability!D:D,"")</f>
        <v>2</v>
      </c>
      <c r="F283" s="29">
        <f>IF(ISERROR(INDEX([1]Availability!$E:$E,MATCH(G283,[1]Availability!$A$3:$A$486,0)+2)),"",INDEX([1]Availability!$E:$E,MATCH(G283,[1]Availability!$A$3:$A$486,0)+2))</f>
        <v>72</v>
      </c>
      <c r="G283" s="34" t="s">
        <v>598</v>
      </c>
    </row>
    <row r="284" spans="1:7" x14ac:dyDescent="0.25">
      <c r="A284" s="42"/>
      <c r="B284" s="30" t="s">
        <v>594</v>
      </c>
      <c r="C284" s="31"/>
      <c r="D284" s="35" t="s">
        <v>599</v>
      </c>
      <c r="E284" s="33">
        <f>_xlfn.XLOOKUP(G284,[1]Availability!A:A,[1]Availability!D:D,"")</f>
        <v>1.65</v>
      </c>
      <c r="F284" s="29" t="str">
        <f>IF(ISERROR(INDEX([1]Availability!$E:$E,MATCH(G284,[1]Availability!$A$3:$A$486,0)+2)),"",INDEX([1]Availability!$E:$E,MATCH(G284,[1]Availability!$A$3:$A$486,0)+2))</f>
        <v>CALL</v>
      </c>
      <c r="G284" s="34" t="s">
        <v>600</v>
      </c>
    </row>
    <row r="285" spans="1:7" x14ac:dyDescent="0.25">
      <c r="B285" s="30" t="s">
        <v>594</v>
      </c>
      <c r="C285" s="31"/>
      <c r="D285" s="35" t="s">
        <v>601</v>
      </c>
      <c r="E285" s="33">
        <f>_xlfn.XLOOKUP(G285,[1]Availability!A:A,[1]Availability!D:D,"")</f>
        <v>1.7</v>
      </c>
      <c r="F285" s="29">
        <f>IF(ISERROR(INDEX([1]Availability!$E:$E,MATCH(G285,[1]Availability!$A$3:$A$486,0)+2)),"",INDEX([1]Availability!$E:$E,MATCH(G285,[1]Availability!$A$3:$A$486,0)+2))</f>
        <v>360</v>
      </c>
      <c r="G285" s="34" t="s">
        <v>602</v>
      </c>
    </row>
    <row r="286" spans="1:7" x14ac:dyDescent="0.25">
      <c r="B286" s="30" t="s">
        <v>76</v>
      </c>
      <c r="C286" s="31"/>
      <c r="D286" s="35" t="s">
        <v>77</v>
      </c>
      <c r="E286" s="33">
        <f>_xlfn.XLOOKUP(G286,[1]Availability!A:A,[1]Availability!D:D,"")</f>
        <v>2.25</v>
      </c>
      <c r="F286" s="29">
        <f>IF(ISERROR(INDEX([1]Availability!$E:$E,MATCH(G286,[1]Availability!$A$3:$A$486,0)+2)),"",INDEX([1]Availability!$E:$E,MATCH(G286,[1]Availability!$A$3:$A$486,0)+2))</f>
        <v>1440</v>
      </c>
      <c r="G286" s="34" t="s">
        <v>78</v>
      </c>
    </row>
    <row r="287" spans="1:7" x14ac:dyDescent="0.25">
      <c r="B287" s="30" t="s">
        <v>76</v>
      </c>
      <c r="C287" s="31"/>
      <c r="D287" s="35" t="s">
        <v>79</v>
      </c>
      <c r="E287" s="33">
        <f>_xlfn.XLOOKUP(G287,[1]Availability!A:A,[1]Availability!D:D,"")</f>
        <v>1.75</v>
      </c>
      <c r="F287" s="29" t="str">
        <f>IF(ISERROR(INDEX([1]Availability!$E:$E,MATCH(G287,[1]Availability!$A$3:$A$486,0)+2)),"",INDEX([1]Availability!$E:$E,MATCH(G287,[1]Availability!$A$3:$A$486,0)+2))</f>
        <v>FOUR WEEK LEAD</v>
      </c>
      <c r="G287" s="34" t="s">
        <v>80</v>
      </c>
    </row>
    <row r="288" spans="1:7" x14ac:dyDescent="0.25">
      <c r="A288" s="42"/>
      <c r="B288" s="30" t="s">
        <v>76</v>
      </c>
      <c r="C288" s="31"/>
      <c r="D288" s="35" t="s">
        <v>81</v>
      </c>
      <c r="E288" s="33">
        <f>_xlfn.XLOOKUP(G288,[1]Availability!A:A,[1]Availability!D:D,"")</f>
        <v>2.25</v>
      </c>
      <c r="F288" s="29" t="str">
        <f>IF(ISERROR(INDEX([1]Availability!$E:$E,MATCH(G288,[1]Availability!$A$3:$A$486,0)+2)),"",INDEX([1]Availability!$E:$E,MATCH(G288,[1]Availability!$A$3:$A$486,0)+2))</f>
        <v>JUMBO 432</v>
      </c>
      <c r="G288" s="34" t="s">
        <v>82</v>
      </c>
    </row>
    <row r="289" spans="1:13" x14ac:dyDescent="0.25">
      <c r="A289" s="42"/>
      <c r="B289" s="30" t="s">
        <v>76</v>
      </c>
      <c r="C289" s="31" t="s">
        <v>83</v>
      </c>
      <c r="D289" s="35" t="s">
        <v>84</v>
      </c>
      <c r="E289" s="33">
        <f>_xlfn.XLOOKUP(G289,[1]Availability!A:A,[1]Availability!D:D,"")</f>
        <v>2.5</v>
      </c>
      <c r="F289" s="29">
        <f>IF(ISERROR(INDEX([1]Availability!$E:$E,MATCH(G289,[1]Availability!$A$3:$A$486,0)+2)),"",INDEX([1]Availability!$E:$E,MATCH(G289,[1]Availability!$A$3:$A$486,0)+2))</f>
        <v>360</v>
      </c>
      <c r="G289" s="32" t="s">
        <v>85</v>
      </c>
    </row>
    <row r="290" spans="1:13" x14ac:dyDescent="0.25">
      <c r="A290" s="42"/>
      <c r="B290" s="30" t="s">
        <v>76</v>
      </c>
      <c r="C290" s="31"/>
      <c r="D290" s="35" t="s">
        <v>86</v>
      </c>
      <c r="E290" s="33">
        <f>_xlfn.XLOOKUP(G290,[1]Availability!A:A,[1]Availability!D:D,"")</f>
        <v>1.75</v>
      </c>
      <c r="F290" s="29">
        <f>IF(ISERROR(INDEX([1]Availability!$E:$E,MATCH(G290,[1]Availability!$A$3:$A$486,0)+2)),"",INDEX([1]Availability!$E:$E,MATCH(G290,[1]Availability!$A$3:$A$486,0)+2))</f>
        <v>360</v>
      </c>
      <c r="G290" s="34" t="s">
        <v>87</v>
      </c>
    </row>
    <row r="291" spans="1:13" x14ac:dyDescent="0.25">
      <c r="A291" s="42"/>
      <c r="B291" s="30" t="s">
        <v>76</v>
      </c>
      <c r="C291" s="31" t="s">
        <v>83</v>
      </c>
      <c r="D291" s="35" t="s">
        <v>88</v>
      </c>
      <c r="E291" s="33">
        <f>_xlfn.XLOOKUP(G291,[1]Availability!A:A,[1]Availability!D:D,"")</f>
        <v>2.25</v>
      </c>
      <c r="F291" s="29" t="str">
        <f>IF(ISERROR(INDEX([1]Availability!$E:$E,MATCH(G291,[1]Availability!$A$3:$A$486,0)+2)),"",INDEX([1]Availability!$E:$E,MATCH(G291,[1]Availability!$A$3:$A$486,0)+2))</f>
        <v>JUMBO 144</v>
      </c>
      <c r="G291" s="34" t="s">
        <v>89</v>
      </c>
    </row>
    <row r="292" spans="1:13" x14ac:dyDescent="0.25">
      <c r="A292" s="42"/>
      <c r="B292" s="30" t="s">
        <v>76</v>
      </c>
      <c r="C292" s="31"/>
      <c r="D292" s="35" t="s">
        <v>90</v>
      </c>
      <c r="E292" s="33">
        <f>_xlfn.XLOOKUP(G292,[1]Availability!A:A,[1]Availability!D:D,"")</f>
        <v>1.75</v>
      </c>
      <c r="F292" s="29" t="str">
        <f>IF(ISERROR(INDEX([1]Availability!$E:$E,MATCH(G292,[1]Availability!$A$3:$A$486,0)+2)),"",INDEX([1]Availability!$E:$E,MATCH(G292,[1]Availability!$A$3:$A$486,0)+2))</f>
        <v>JUMBO 360</v>
      </c>
      <c r="G292" s="34" t="s">
        <v>91</v>
      </c>
    </row>
    <row r="293" spans="1:13" x14ac:dyDescent="0.25">
      <c r="A293" s="42"/>
      <c r="B293" s="30" t="s">
        <v>76</v>
      </c>
      <c r="C293" s="31"/>
      <c r="D293" s="35" t="s">
        <v>92</v>
      </c>
      <c r="E293" s="33">
        <f>_xlfn.XLOOKUP(G293,[1]Availability!A:A,[1]Availability!D:D,"")</f>
        <v>2.25</v>
      </c>
      <c r="F293" s="29">
        <f>IF(ISERROR(INDEX([1]Availability!$E:$E,MATCH(G293,[1]Availability!$A$3:$A$486,0)+2)),"",INDEX([1]Availability!$E:$E,MATCH(G293,[1]Availability!$A$3:$A$486,0)+2))</f>
        <v>144</v>
      </c>
      <c r="G293" s="34" t="s">
        <v>93</v>
      </c>
    </row>
    <row r="294" spans="1:13" x14ac:dyDescent="0.25">
      <c r="A294" s="42"/>
      <c r="B294" s="30" t="s">
        <v>76</v>
      </c>
      <c r="C294" s="31" t="s">
        <v>83</v>
      </c>
      <c r="D294" s="35" t="s">
        <v>94</v>
      </c>
      <c r="E294" s="33">
        <f>_xlfn.XLOOKUP(G294,[1]Availability!A:A,[1]Availability!D:D,"")</f>
        <v>2.25</v>
      </c>
      <c r="F294" s="29" t="str">
        <f>IF(ISERROR(INDEX([1]Availability!$E:$E,MATCH(G294,[1]Availability!$A$3:$A$486,0)+2)),"",INDEX([1]Availability!$E:$E,MATCH(G294,[1]Availability!$A$3:$A$486,0)+2))</f>
        <v>JUMBO 1296</v>
      </c>
      <c r="G294" s="34" t="s">
        <v>95</v>
      </c>
    </row>
    <row r="295" spans="1:13" x14ac:dyDescent="0.25">
      <c r="B295" s="30" t="s">
        <v>76</v>
      </c>
      <c r="C295" s="31"/>
      <c r="D295" s="35" t="s">
        <v>96</v>
      </c>
      <c r="E295" s="33">
        <f>_xlfn.XLOOKUP(G295,[1]Availability!A:A,[1]Availability!D:D,"")</f>
        <v>1.85</v>
      </c>
      <c r="F295" s="29">
        <f>IF(ISERROR(INDEX([1]Availability!$E:$E,MATCH(G295,[1]Availability!$A$3:$A$486,0)+2)),"",INDEX([1]Availability!$E:$E,MATCH(G295,[1]Availability!$A$3:$A$486,0)+2))</f>
        <v>2376</v>
      </c>
      <c r="G295" s="34" t="s">
        <v>97</v>
      </c>
    </row>
    <row r="296" spans="1:13" ht="18" x14ac:dyDescent="0.25">
      <c r="A296" s="22" t="s">
        <v>603</v>
      </c>
      <c r="B296" s="30"/>
      <c r="C296" s="49"/>
      <c r="D296" s="32"/>
      <c r="E296" s="33"/>
      <c r="F296" s="29"/>
      <c r="G296" s="34"/>
    </row>
    <row r="297" spans="1:13" x14ac:dyDescent="0.25">
      <c r="B297" s="30" t="s">
        <v>604</v>
      </c>
      <c r="C297" s="31"/>
      <c r="D297" s="32" t="s">
        <v>605</v>
      </c>
      <c r="E297" s="33">
        <f>_xlfn.XLOOKUP(G297,[1]Availability!A:A,[1]Availability!D:D,"")</f>
        <v>1.03</v>
      </c>
      <c r="F297" s="29">
        <f>IF(ISERROR(INDEX([1]Availability!$E:$E,MATCH(G297,[1]Availability!$A$3:$A$486,0)+2)),"",INDEX([1]Availability!$E:$E,MATCH(G297,[1]Availability!$A$3:$A$486,0)+2))</f>
        <v>2160</v>
      </c>
      <c r="G297" s="34" t="s">
        <v>606</v>
      </c>
    </row>
    <row r="298" spans="1:13" x14ac:dyDescent="0.25">
      <c r="B298" s="30" t="s">
        <v>604</v>
      </c>
      <c r="C298" s="31"/>
      <c r="D298" s="32" t="s">
        <v>607</v>
      </c>
      <c r="E298" s="33">
        <f>_xlfn.XLOOKUP(G298,[1]Availability!A:A,[1]Availability!D:D,"")</f>
        <v>1.03</v>
      </c>
      <c r="F298" s="29">
        <f>IF(ISERROR(INDEX([1]Availability!$E:$E,MATCH(G298,[1]Availability!$A$3:$A$486,0)+2)),"",INDEX([1]Availability!$E:$E,MATCH(G298,[1]Availability!$A$3:$A$486,0)+2))</f>
        <v>2376</v>
      </c>
      <c r="G298" s="34" t="s">
        <v>608</v>
      </c>
      <c r="J298" s="32"/>
      <c r="K298" s="32"/>
      <c r="L298" s="52"/>
      <c r="M298" s="53"/>
    </row>
    <row r="299" spans="1:13" x14ac:dyDescent="0.25">
      <c r="B299" s="30" t="s">
        <v>604</v>
      </c>
      <c r="C299" s="31"/>
      <c r="D299" s="32" t="s">
        <v>609</v>
      </c>
      <c r="E299" s="33">
        <f>_xlfn.XLOOKUP(G299,[1]Availability!A:A,[1]Availability!D:D,"")</f>
        <v>1.03</v>
      </c>
      <c r="F299" s="29">
        <f>IF(ISERROR(INDEX([1]Availability!$E:$E,MATCH(G299,[1]Availability!$A$3:$A$486,0)+2)),"",INDEX([1]Availability!$E:$E,MATCH(G299,[1]Availability!$A$3:$A$486,0)+2))</f>
        <v>2160</v>
      </c>
      <c r="G299" s="34" t="s">
        <v>610</v>
      </c>
      <c r="J299" s="32"/>
      <c r="K299" s="32"/>
      <c r="L299" s="52"/>
      <c r="M299" s="53"/>
    </row>
    <row r="300" spans="1:13" x14ac:dyDescent="0.25">
      <c r="B300" s="30" t="s">
        <v>611</v>
      </c>
      <c r="C300" s="31"/>
      <c r="D300" s="32" t="s">
        <v>612</v>
      </c>
      <c r="E300" s="33">
        <f>_xlfn.XLOOKUP(G300,[1]Availability!A:A,[1]Availability!D:D,"")</f>
        <v>0.94</v>
      </c>
      <c r="F300" s="29">
        <f>IF(ISERROR(INDEX([1]Availability!$E:$E,MATCH(G300,[1]Availability!$A$3:$A$486,0)+2)),"",INDEX([1]Availability!$E:$E,MATCH(G300,[1]Availability!$A$3:$A$486,0)+2))</f>
        <v>792</v>
      </c>
      <c r="G300" s="34" t="s">
        <v>613</v>
      </c>
    </row>
    <row r="301" spans="1:13" x14ac:dyDescent="0.25">
      <c r="B301" s="30" t="s">
        <v>466</v>
      </c>
      <c r="C301" s="31" t="s">
        <v>83</v>
      </c>
      <c r="D301" s="35" t="s">
        <v>467</v>
      </c>
      <c r="E301" s="33">
        <f>_xlfn.XLOOKUP(G301,[1]Availability!A:A,[1]Availability!D:D,"")</f>
        <v>0.98</v>
      </c>
      <c r="F301" s="29">
        <f>IF(ISERROR(INDEX([1]Availability!$E:$E,MATCH(G301,[1]Availability!$A$3:$A$486,0)+2)),"",INDEX([1]Availability!$E:$E,MATCH(G301,[1]Availability!$A$3:$A$486,0)+2))</f>
        <v>360</v>
      </c>
      <c r="G301" s="34" t="s">
        <v>468</v>
      </c>
    </row>
    <row r="302" spans="1:13" x14ac:dyDescent="0.25">
      <c r="B302" s="30" t="s">
        <v>614</v>
      </c>
      <c r="C302" s="31"/>
      <c r="D302" s="32" t="s">
        <v>615</v>
      </c>
      <c r="E302" s="33">
        <f>_xlfn.XLOOKUP(G302,[1]Availability!A:A,[1]Availability!D:D,"")</f>
        <v>0.95</v>
      </c>
      <c r="F302" s="29">
        <f>IF(ISERROR(INDEX([1]Availability!$E:$E,MATCH(G302,[1]Availability!$A$3:$A$486,0)+2)),"",INDEX([1]Availability!$E:$E,MATCH(G302,[1]Availability!$A$3:$A$486,0)+2))</f>
        <v>432</v>
      </c>
      <c r="G302" s="34" t="s">
        <v>616</v>
      </c>
    </row>
    <row r="303" spans="1:13" x14ac:dyDescent="0.25">
      <c r="B303" s="30" t="s">
        <v>617</v>
      </c>
      <c r="C303" s="31"/>
      <c r="D303" s="35" t="s">
        <v>618</v>
      </c>
      <c r="E303" s="33">
        <f>_xlfn.XLOOKUP(G303,[1]Availability!A:A,[1]Availability!D:D,"")</f>
        <v>1.85</v>
      </c>
      <c r="F303" s="29" t="str">
        <f>IF(ISERROR(INDEX([1]Availability!$E:$E,MATCH(G303,[1]Availability!$A$3:$A$486,0)+2)),"",INDEX([1]Availability!$E:$E,MATCH(G303,[1]Availability!$A$3:$A$486,0)+2))</f>
        <v>SIX MONTH LEAD</v>
      </c>
      <c r="G303" s="34" t="s">
        <v>619</v>
      </c>
    </row>
    <row r="304" spans="1:13" x14ac:dyDescent="0.25">
      <c r="B304" s="30" t="s">
        <v>620</v>
      </c>
      <c r="C304" s="31" t="s">
        <v>83</v>
      </c>
      <c r="D304" s="35" t="s">
        <v>621</v>
      </c>
      <c r="E304" s="33">
        <f>_xlfn.XLOOKUP(G304,[1]Availability!A:A,[1]Availability!D:D,"")</f>
        <v>1.1499999999999999</v>
      </c>
      <c r="F304" s="29" t="str">
        <f>IF(ISERROR(INDEX([1]Availability!$E:$E,MATCH(G304,[1]Availability!$A$3:$A$486,0)+2)),"",INDEX([1]Availability!$E:$E,MATCH(G304,[1]Availability!$A$3:$A$486,0)+2))</f>
        <v>EIGHT WEEK LEAD</v>
      </c>
      <c r="G304" s="34" t="s">
        <v>622</v>
      </c>
    </row>
    <row r="305" spans="1:7" x14ac:dyDescent="0.25">
      <c r="B305" s="47" t="s">
        <v>623</v>
      </c>
      <c r="C305" s="31"/>
      <c r="D305" s="35" t="s">
        <v>624</v>
      </c>
      <c r="E305" s="33">
        <f>_xlfn.XLOOKUP(G305,[1]Availability!A:A,[1]Availability!D:D,"")</f>
        <v>1.6</v>
      </c>
      <c r="F305" s="29" t="str">
        <f>IF(ISERROR(INDEX([1]Availability!$E:$E,MATCH(G305,[1]Availability!$A$3:$A$486,0)+2)),"",INDEX([1]Availability!$E:$E,MATCH(G305,[1]Availability!$A$3:$A$486,0)+2))</f>
        <v>FOUR WEEK LEAD</v>
      </c>
      <c r="G305" s="34" t="s">
        <v>625</v>
      </c>
    </row>
    <row r="306" spans="1:7" x14ac:dyDescent="0.25">
      <c r="B306" s="47" t="s">
        <v>623</v>
      </c>
      <c r="C306" s="31"/>
      <c r="D306" s="35" t="s">
        <v>626</v>
      </c>
      <c r="E306" s="33">
        <f>_xlfn.XLOOKUP(G306,[1]Availability!A:A,[1]Availability!D:D,"")</f>
        <v>1.75</v>
      </c>
      <c r="F306" s="29" t="str">
        <f>IF(ISERROR(INDEX([1]Availability!$E:$E,MATCH(G306,[1]Availability!$A$3:$A$486,0)+2)),"",INDEX([1]Availability!$E:$E,MATCH(G306,[1]Availability!$A$3:$A$486,0)+2))</f>
        <v>FOUR WEEK LEAD</v>
      </c>
      <c r="G306" s="34" t="s">
        <v>627</v>
      </c>
    </row>
    <row r="307" spans="1:7" x14ac:dyDescent="0.25">
      <c r="B307" s="47" t="s">
        <v>623</v>
      </c>
      <c r="C307" s="31"/>
      <c r="D307" s="35" t="s">
        <v>628</v>
      </c>
      <c r="E307" s="33">
        <f>_xlfn.XLOOKUP(G307,[1]Availability!A:A,[1]Availability!D:D,"")</f>
        <v>1.6</v>
      </c>
      <c r="F307" s="29">
        <f>IF(ISERROR(INDEX([1]Availability!$E:$E,MATCH(G307,[1]Availability!$A$3:$A$486,0)+2)),"",INDEX([1]Availability!$E:$E,MATCH(G307,[1]Availability!$A$3:$A$486,0)+2))</f>
        <v>1800</v>
      </c>
      <c r="G307" s="34" t="s">
        <v>629</v>
      </c>
    </row>
    <row r="308" spans="1:7" x14ac:dyDescent="0.25">
      <c r="B308" s="47" t="s">
        <v>469</v>
      </c>
      <c r="C308" s="31"/>
      <c r="D308" s="32" t="s">
        <v>470</v>
      </c>
      <c r="E308" s="33">
        <f>_xlfn.XLOOKUP(G308,[1]Availability!A:A,[1]Availability!D:D,"")</f>
        <v>0.78</v>
      </c>
      <c r="F308" s="29" t="str">
        <f>IF(ISERROR(INDEX([1]Availability!$E:$E,MATCH(G308,[1]Availability!$A$3:$A$486,0)+2)),"",INDEX([1]Availability!$E:$E,MATCH(G308,[1]Availability!$A$3:$A$486,0)+2))</f>
        <v>EIGHT WEEK LEAD</v>
      </c>
      <c r="G308" s="34" t="s">
        <v>471</v>
      </c>
    </row>
    <row r="309" spans="1:7" x14ac:dyDescent="0.25">
      <c r="B309" s="30" t="s">
        <v>630</v>
      </c>
      <c r="C309" s="31"/>
      <c r="D309" s="32" t="s">
        <v>631</v>
      </c>
      <c r="E309" s="33">
        <f>_xlfn.XLOOKUP(G309,[1]Availability!A:A,[1]Availability!D:D,"")</f>
        <v>1.1499999999999999</v>
      </c>
      <c r="F309" s="29">
        <f>IF(ISERROR(INDEX([1]Availability!$E:$E,MATCH(G309,[1]Availability!$A$3:$A$486,0)+2)),"",INDEX([1]Availability!$E:$E,MATCH(G309,[1]Availability!$A$3:$A$486,0)+2))</f>
        <v>5040</v>
      </c>
      <c r="G309" s="34" t="s">
        <v>632</v>
      </c>
    </row>
    <row r="310" spans="1:7" x14ac:dyDescent="0.25">
      <c r="B310" s="30" t="s">
        <v>472</v>
      </c>
      <c r="C310" s="31" t="s">
        <v>83</v>
      </c>
      <c r="D310" s="48" t="s">
        <v>473</v>
      </c>
      <c r="E310" s="33">
        <f>_xlfn.XLOOKUP(G310,[1]Availability!A:A,[1]Availability!D:D,"")</f>
        <v>0.78</v>
      </c>
      <c r="F310" s="29" t="str">
        <f>IF(ISERROR(INDEX([1]Availability!$E:$E,MATCH(G310,[1]Availability!$A$3:$A$486,0)+2)),"",INDEX([1]Availability!$E:$E,MATCH(G310,[1]Availability!$A$3:$A$486,0)+2))</f>
        <v>EIGHT WEEK LEAD</v>
      </c>
      <c r="G310" s="54" t="s">
        <v>474</v>
      </c>
    </row>
    <row r="311" spans="1:7" x14ac:dyDescent="0.25">
      <c r="B311" s="30" t="s">
        <v>633</v>
      </c>
      <c r="C311" s="31"/>
      <c r="D311" s="32" t="s">
        <v>634</v>
      </c>
      <c r="E311" s="33">
        <f>_xlfn.XLOOKUP(G311,[1]Availability!A:A,[1]Availability!D:D,"")</f>
        <v>0.98</v>
      </c>
      <c r="F311" s="29">
        <f>IF(ISERROR(INDEX([1]Availability!$E:$E,MATCH(G311,[1]Availability!$A$3:$A$486,0)+2)),"",INDEX([1]Availability!$E:$E,MATCH(G311,[1]Availability!$A$3:$A$486,0)+2))</f>
        <v>5040</v>
      </c>
      <c r="G311" s="34" t="s">
        <v>635</v>
      </c>
    </row>
    <row r="312" spans="1:7" x14ac:dyDescent="0.25">
      <c r="B312" s="30" t="s">
        <v>200</v>
      </c>
      <c r="C312" s="31"/>
      <c r="D312" s="32" t="s">
        <v>205</v>
      </c>
      <c r="E312" s="33">
        <f>_xlfn.XLOOKUP(G312,[1]Availability!A:A,[1]Availability!D:D,"")</f>
        <v>1.35</v>
      </c>
      <c r="F312" s="29" t="str">
        <f>IF(ISERROR(INDEX([1]Availability!$E:$E,MATCH(G312,[1]Availability!$A$3:$A$486,0)+2)),"",INDEX([1]Availability!$E:$E,MATCH(G312,[1]Availability!$A$3:$A$486,0)+2))</f>
        <v>THREE MONTH LEAD</v>
      </c>
      <c r="G312" s="34" t="s">
        <v>206</v>
      </c>
    </row>
    <row r="313" spans="1:7" x14ac:dyDescent="0.25">
      <c r="B313" s="30" t="s">
        <v>636</v>
      </c>
      <c r="C313" s="31"/>
      <c r="D313" s="32" t="s">
        <v>637</v>
      </c>
      <c r="E313" s="33">
        <f>_xlfn.XLOOKUP(G313,[1]Availability!A:A,[1]Availability!D:D,"")</f>
        <v>1.2999999999999998</v>
      </c>
      <c r="F313" s="29">
        <f>IF(ISERROR(INDEX([1]Availability!$E:$E,MATCH(G313,[1]Availability!$A$3:$A$486,0)+2)),"",INDEX([1]Availability!$E:$E,MATCH(G313,[1]Availability!$A$3:$A$486,0)+2))</f>
        <v>792</v>
      </c>
      <c r="G313" s="34" t="s">
        <v>638</v>
      </c>
    </row>
    <row r="314" spans="1:7" x14ac:dyDescent="0.25">
      <c r="B314" s="30" t="s">
        <v>636</v>
      </c>
      <c r="C314" s="31"/>
      <c r="D314" s="32" t="s">
        <v>639</v>
      </c>
      <c r="E314" s="33">
        <f>_xlfn.XLOOKUP(G314,[1]Availability!A:A,[1]Availability!D:D,"")</f>
        <v>1.2999999999999998</v>
      </c>
      <c r="F314" s="29">
        <f>IF(ISERROR(INDEX([1]Availability!$E:$E,MATCH(G314,[1]Availability!$A$3:$A$486,0)+2)),"",INDEX([1]Availability!$E:$E,MATCH(G314,[1]Availability!$A$3:$A$486,0)+2))</f>
        <v>2664</v>
      </c>
      <c r="G314" s="34" t="s">
        <v>640</v>
      </c>
    </row>
    <row r="315" spans="1:7" ht="18" x14ac:dyDescent="0.25">
      <c r="A315" s="22" t="s">
        <v>641</v>
      </c>
      <c r="B315" s="30"/>
      <c r="C315" s="31"/>
      <c r="D315" s="32"/>
      <c r="E315" s="33"/>
      <c r="F315" s="29"/>
      <c r="G315" s="34"/>
    </row>
    <row r="316" spans="1:7" ht="18" x14ac:dyDescent="0.25">
      <c r="A316" s="22"/>
      <c r="B316" s="30" t="s">
        <v>642</v>
      </c>
      <c r="C316" s="31" t="s">
        <v>83</v>
      </c>
      <c r="D316" s="32" t="s">
        <v>643</v>
      </c>
      <c r="E316" s="33">
        <f>_xlfn.XLOOKUP(G316,[1]Availability!A:A,[1]Availability!D:D,"")</f>
        <v>1.2</v>
      </c>
      <c r="F316" s="29">
        <f>IF(ISERROR(INDEX([1]Availability!$E:$E,MATCH(G316,[1]Availability!$A$3:$A$486,0)+2)),"",INDEX([1]Availability!$E:$E,MATCH(G316,[1]Availability!$A$3:$A$486,0)+2))</f>
        <v>1872</v>
      </c>
      <c r="G316" s="34" t="s">
        <v>644</v>
      </c>
    </row>
    <row r="317" spans="1:7" ht="18" x14ac:dyDescent="0.25">
      <c r="A317" s="22"/>
      <c r="B317" s="30" t="s">
        <v>642</v>
      </c>
      <c r="C317" s="31"/>
      <c r="D317" s="32" t="s">
        <v>645</v>
      </c>
      <c r="E317" s="33">
        <f>_xlfn.XLOOKUP(G317,[1]Availability!A:A,[1]Availability!D:D,"")</f>
        <v>1.5</v>
      </c>
      <c r="F317" s="29">
        <f>IF(ISERROR(INDEX([1]Availability!$E:$E,MATCH(G317,[1]Availability!$A$3:$A$486,0)+2)),"",INDEX([1]Availability!$E:$E,MATCH(G317,[1]Availability!$A$3:$A$486,0)+2))</f>
        <v>288</v>
      </c>
      <c r="G317" s="34" t="s">
        <v>646</v>
      </c>
    </row>
    <row r="318" spans="1:7" ht="18" x14ac:dyDescent="0.25">
      <c r="A318" s="22"/>
      <c r="B318" s="30" t="s">
        <v>642</v>
      </c>
      <c r="C318" s="31" t="s">
        <v>83</v>
      </c>
      <c r="D318" s="32" t="s">
        <v>647</v>
      </c>
      <c r="E318" s="33">
        <f>_xlfn.XLOOKUP(G318,[1]Availability!A:A,[1]Availability!D:D,"")</f>
        <v>1.5</v>
      </c>
      <c r="F318" s="29" t="str">
        <f>IF(ISERROR(INDEX([1]Availability!$E:$E,MATCH(G318,[1]Availability!$A$3:$A$486,0)+2)),"",INDEX([1]Availability!$E:$E,MATCH(G318,[1]Availability!$A$3:$A$486,0)+2))</f>
        <v>FOUR WEEK LEAD</v>
      </c>
      <c r="G318" s="34" t="s">
        <v>648</v>
      </c>
    </row>
    <row r="319" spans="1:7" ht="18" x14ac:dyDescent="0.25">
      <c r="A319" s="22"/>
      <c r="B319" s="30" t="s">
        <v>642</v>
      </c>
      <c r="C319" s="31"/>
      <c r="D319" s="32" t="s">
        <v>649</v>
      </c>
      <c r="E319" s="33">
        <f>_xlfn.XLOOKUP(G319,[1]Availability!A:A,[1]Availability!D:D,"")</f>
        <v>1.2</v>
      </c>
      <c r="F319" s="29">
        <f>IF(ISERROR(INDEX([1]Availability!$E:$E,MATCH(G319,[1]Availability!$A$3:$A$486,0)+2)),"",INDEX([1]Availability!$E:$E,MATCH(G319,[1]Availability!$A$3:$A$486,0)+2))</f>
        <v>288</v>
      </c>
      <c r="G319" s="34" t="s">
        <v>650</v>
      </c>
    </row>
    <row r="320" spans="1:7" ht="18" x14ac:dyDescent="0.25">
      <c r="A320" s="22"/>
      <c r="B320" s="30" t="s">
        <v>642</v>
      </c>
      <c r="C320" s="31"/>
      <c r="D320" s="35" t="s">
        <v>651</v>
      </c>
      <c r="E320" s="33">
        <f>_xlfn.XLOOKUP(G320,[1]Availability!A:A,[1]Availability!D:D,"")</f>
        <v>1.5</v>
      </c>
      <c r="F320" s="29" t="str">
        <f>IF(ISERROR(INDEX([1]Availability!$E:$E,MATCH(G320,[1]Availability!$A$3:$A$486,0)+2)),"",INDEX([1]Availability!$E:$E,MATCH(G320,[1]Availability!$A$3:$A$486,0)+2))</f>
        <v>JUMBO 5040</v>
      </c>
      <c r="G320" s="34" t="s">
        <v>652</v>
      </c>
    </row>
    <row r="321" spans="1:15" ht="18" x14ac:dyDescent="0.25">
      <c r="A321" s="22"/>
      <c r="B321" s="30" t="s">
        <v>641</v>
      </c>
      <c r="C321" s="31"/>
      <c r="D321" s="35" t="s">
        <v>653</v>
      </c>
      <c r="E321" s="33">
        <f>_xlfn.XLOOKUP(G321,[1]Availability!A:A,[1]Availability!D:D,"")</f>
        <v>1</v>
      </c>
      <c r="F321" s="29" t="str">
        <f>IF(ISERROR(INDEX([1]Availability!$E:$E,MATCH(G321,[1]Availability!$A$3:$A$486,0)+2)),"",INDEX([1]Availability!$E:$E,MATCH(G321,[1]Availability!$A$3:$A$486,0)+2))</f>
        <v>JUMBO 4320</v>
      </c>
      <c r="G321" s="34" t="s">
        <v>654</v>
      </c>
    </row>
    <row r="322" spans="1:15" ht="18" x14ac:dyDescent="0.25">
      <c r="A322" s="22"/>
      <c r="B322" s="30" t="s">
        <v>642</v>
      </c>
      <c r="C322" s="31"/>
      <c r="D322" s="32" t="s">
        <v>655</v>
      </c>
      <c r="E322" s="33">
        <f>_xlfn.XLOOKUP(G322,[1]Availability!A:A,[1]Availability!D:D,"")</f>
        <v>1.2</v>
      </c>
      <c r="F322" s="29">
        <f>IF(ISERROR(INDEX([1]Availability!$E:$E,MATCH(G322,[1]Availability!$A$3:$A$486,0)+2)),"",INDEX([1]Availability!$E:$E,MATCH(G322,[1]Availability!$A$3:$A$486,0)+2))</f>
        <v>144</v>
      </c>
      <c r="G322" s="34" t="s">
        <v>656</v>
      </c>
    </row>
    <row r="323" spans="1:15" ht="18" x14ac:dyDescent="0.25">
      <c r="A323" s="22"/>
      <c r="B323" s="30" t="s">
        <v>642</v>
      </c>
      <c r="C323" s="31" t="s">
        <v>83</v>
      </c>
      <c r="D323" s="32" t="s">
        <v>657</v>
      </c>
      <c r="E323" s="33">
        <f>_xlfn.XLOOKUP(G323,[1]Availability!A:A,[1]Availability!D:D,"")</f>
        <v>1.65</v>
      </c>
      <c r="F323" s="29">
        <f>IF(ISERROR(INDEX([1]Availability!$E:$E,MATCH(G323,[1]Availability!$A$3:$A$486,0)+2)),"",INDEX([1]Availability!$E:$E,MATCH(G323,[1]Availability!$A$3:$A$486,0)+2))</f>
        <v>144</v>
      </c>
      <c r="G323" s="34" t="s">
        <v>658</v>
      </c>
      <c r="L323" s="32"/>
      <c r="M323" s="32"/>
      <c r="N323" s="32"/>
      <c r="O323" s="53"/>
    </row>
    <row r="324" spans="1:15" ht="18" x14ac:dyDescent="0.25">
      <c r="A324" s="22"/>
      <c r="B324" s="30" t="s">
        <v>642</v>
      </c>
      <c r="C324" s="31" t="s">
        <v>83</v>
      </c>
      <c r="D324" s="35" t="s">
        <v>659</v>
      </c>
      <c r="E324" s="33">
        <f>_xlfn.XLOOKUP(G324,[1]Availability!A:A,[1]Availability!D:D,"")</f>
        <v>1.65</v>
      </c>
      <c r="F324" s="29">
        <f>IF(ISERROR(INDEX([1]Availability!$E:$E,MATCH(G324,[1]Availability!$A$3:$A$486,0)+2)),"",INDEX([1]Availability!$E:$E,MATCH(G324,[1]Availability!$A$3:$A$486,0)+2))</f>
        <v>1152</v>
      </c>
      <c r="G324" s="34" t="s">
        <v>660</v>
      </c>
      <c r="L324" s="32"/>
      <c r="M324" s="32"/>
      <c r="N324" s="32"/>
      <c r="O324" s="53"/>
    </row>
    <row r="325" spans="1:15" ht="18" x14ac:dyDescent="0.25">
      <c r="A325" s="22" t="s">
        <v>661</v>
      </c>
      <c r="B325" s="30"/>
      <c r="C325" s="31"/>
      <c r="D325" s="32"/>
      <c r="E325" s="33"/>
      <c r="F325" s="29"/>
      <c r="G325" s="34"/>
    </row>
    <row r="326" spans="1:15" ht="18" x14ac:dyDescent="0.25">
      <c r="A326" s="22"/>
      <c r="B326" s="30" t="s">
        <v>661</v>
      </c>
      <c r="C326" s="31" t="s">
        <v>83</v>
      </c>
      <c r="D326" s="35" t="s">
        <v>662</v>
      </c>
      <c r="E326" s="33">
        <f>_xlfn.XLOOKUP(G326,[1]Availability!A:A,[1]Availability!D:D,"")</f>
        <v>0.9</v>
      </c>
      <c r="F326" s="29">
        <f>IF(ISERROR(INDEX([1]Availability!$E:$E,MATCH(G326,[1]Availability!$A$3:$A$486,0)+2)),"",INDEX([1]Availability!$E:$E,MATCH(G326,[1]Availability!$A$3:$A$486,0)+2))</f>
        <v>144</v>
      </c>
      <c r="G326" s="34" t="s">
        <v>663</v>
      </c>
      <c r="K326" s="32"/>
    </row>
    <row r="327" spans="1:15" x14ac:dyDescent="0.25">
      <c r="B327" s="30" t="s">
        <v>661</v>
      </c>
      <c r="C327" s="31"/>
      <c r="D327" s="35" t="s">
        <v>664</v>
      </c>
      <c r="E327" s="33">
        <f>_xlfn.XLOOKUP(G327,[1]Availability!A:A,[1]Availability!D:D,"")</f>
        <v>0.91</v>
      </c>
      <c r="F327" s="29">
        <f>IF(ISERROR(INDEX([1]Availability!$E:$E,MATCH(G327,[1]Availability!$A$3:$A$486,0)+2)),"",INDEX([1]Availability!$E:$E,MATCH(G327,[1]Availability!$A$3:$A$486,0)+2))</f>
        <v>432</v>
      </c>
      <c r="G327" s="34" t="s">
        <v>665</v>
      </c>
      <c r="J327" s="32"/>
    </row>
    <row r="328" spans="1:15" x14ac:dyDescent="0.25">
      <c r="B328" s="30" t="s">
        <v>661</v>
      </c>
      <c r="C328" s="31"/>
      <c r="D328" s="35" t="s">
        <v>666</v>
      </c>
      <c r="E328" s="33">
        <f>_xlfn.XLOOKUP(G328,[1]Availability!A:A,[1]Availability!D:D,"")</f>
        <v>0.66</v>
      </c>
      <c r="F328" s="29">
        <f>IF(ISERROR(INDEX([1]Availability!$E:$E,MATCH(G328,[1]Availability!$A$3:$A$486,0)+2)),"",INDEX([1]Availability!$E:$E,MATCH(G328,[1]Availability!$A$3:$A$486,0)+2))</f>
        <v>576</v>
      </c>
      <c r="G328" s="34" t="s">
        <v>667</v>
      </c>
      <c r="I328" s="48"/>
    </row>
    <row r="329" spans="1:15" x14ac:dyDescent="0.25">
      <c r="B329" s="30" t="s">
        <v>661</v>
      </c>
      <c r="C329" s="31"/>
      <c r="D329" s="35" t="s">
        <v>668</v>
      </c>
      <c r="E329" s="33">
        <f>_xlfn.XLOOKUP(G329,[1]Availability!A:A,[1]Availability!D:D,"")</f>
        <v>0.91</v>
      </c>
      <c r="F329" s="29" t="str">
        <f>IF(ISERROR(INDEX([1]Availability!$E:$E,MATCH(G329,[1]Availability!$A$3:$A$486,0)+2)),"",INDEX([1]Availability!$E:$E,MATCH(G329,[1]Availability!$A$3:$A$486,0)+2))</f>
        <v>FOUR WEEK LEAD</v>
      </c>
      <c r="G329" s="34" t="s">
        <v>669</v>
      </c>
    </row>
    <row r="330" spans="1:15" x14ac:dyDescent="0.25">
      <c r="B330" s="30" t="s">
        <v>661</v>
      </c>
      <c r="C330" s="31"/>
      <c r="D330" s="35" t="s">
        <v>670</v>
      </c>
      <c r="E330" s="33">
        <f>_xlfn.XLOOKUP(G330,[1]Availability!A:A,[1]Availability!D:D,"")</f>
        <v>0.66</v>
      </c>
      <c r="F330" s="29" t="str">
        <f>IF(ISERROR(INDEX([1]Availability!$E:$E,MATCH(G330,[1]Availability!$A$3:$A$486,0)+2)),"",INDEX([1]Availability!$E:$E,MATCH(G330,[1]Availability!$A$3:$A$486,0)+2))</f>
        <v>SIX WEEK LEAD</v>
      </c>
      <c r="G330" s="34" t="s">
        <v>671</v>
      </c>
    </row>
    <row r="331" spans="1:15" x14ac:dyDescent="0.25">
      <c r="B331" s="30" t="s">
        <v>661</v>
      </c>
      <c r="C331" s="31"/>
      <c r="D331" s="35" t="s">
        <v>672</v>
      </c>
      <c r="E331" s="33">
        <f>_xlfn.XLOOKUP(G331,[1]Availability!A:A,[1]Availability!D:D,"")</f>
        <v>0.95</v>
      </c>
      <c r="F331" s="29">
        <f>IF(ISERROR(INDEX([1]Availability!$E:$E,MATCH(G331,[1]Availability!$A$3:$A$486,0)+2)),"",INDEX([1]Availability!$E:$E,MATCH(G331,[1]Availability!$A$3:$A$486,0)+2))</f>
        <v>1152</v>
      </c>
      <c r="G331" s="34" t="s">
        <v>673</v>
      </c>
    </row>
    <row r="332" spans="1:15" x14ac:dyDescent="0.25">
      <c r="B332" s="30" t="s">
        <v>661</v>
      </c>
      <c r="C332" s="31"/>
      <c r="D332" s="35" t="s">
        <v>674</v>
      </c>
      <c r="E332" s="33">
        <f>_xlfn.XLOOKUP(G332,[1]Availability!A:A,[1]Availability!D:D,"")</f>
        <v>0.66</v>
      </c>
      <c r="F332" s="29">
        <f>IF(ISERROR(INDEX([1]Availability!$E:$E,MATCH(G332,[1]Availability!$A$3:$A$486,0)+2)),"",INDEX([1]Availability!$E:$E,MATCH(G332,[1]Availability!$A$3:$A$486,0)+2))</f>
        <v>144</v>
      </c>
      <c r="G332" s="34" t="s">
        <v>675</v>
      </c>
    </row>
    <row r="333" spans="1:15" x14ac:dyDescent="0.25">
      <c r="B333" s="30" t="s">
        <v>661</v>
      </c>
      <c r="C333" s="31"/>
      <c r="D333" s="35" t="s">
        <v>676</v>
      </c>
      <c r="E333" s="33">
        <f>_xlfn.XLOOKUP(G333,[1]Availability!A:A,[1]Availability!D:D,"")</f>
        <v>0.91</v>
      </c>
      <c r="F333" s="29">
        <f>IF(ISERROR(INDEX([1]Availability!$E:$E,MATCH(G333,[1]Availability!$A$3:$A$486,0)+2)),"",INDEX([1]Availability!$E:$E,MATCH(G333,[1]Availability!$A$3:$A$486,0)+2))</f>
        <v>3024</v>
      </c>
      <c r="G333" s="34" t="s">
        <v>677</v>
      </c>
    </row>
    <row r="334" spans="1:15" ht="18" x14ac:dyDescent="0.25">
      <c r="A334" s="22" t="s">
        <v>678</v>
      </c>
      <c r="B334" s="30"/>
      <c r="C334" s="31"/>
      <c r="D334" s="32"/>
      <c r="E334" s="33"/>
      <c r="F334" s="29"/>
      <c r="G334" s="34"/>
    </row>
    <row r="335" spans="1:15" ht="18" x14ac:dyDescent="0.25">
      <c r="A335" s="22"/>
      <c r="B335" s="30" t="s">
        <v>678</v>
      </c>
      <c r="C335" s="31"/>
      <c r="D335" s="35" t="s">
        <v>679</v>
      </c>
      <c r="E335" s="33">
        <f>_xlfn.XLOOKUP(G335,[1]Availability!A:A,[1]Availability!D:D,"")</f>
        <v>0.7</v>
      </c>
      <c r="F335" s="29">
        <f>IF(ISERROR(INDEX([1]Availability!$E:$E,MATCH(G335,[1]Availability!$A$3:$A$486,0)+2)),"",INDEX([1]Availability!$E:$E,MATCH(G335,[1]Availability!$A$3:$A$486,0)+2))</f>
        <v>4104</v>
      </c>
      <c r="G335" s="34" t="s">
        <v>680</v>
      </c>
    </row>
    <row r="336" spans="1:15" x14ac:dyDescent="0.25">
      <c r="B336" s="30" t="s">
        <v>678</v>
      </c>
      <c r="C336" s="31"/>
      <c r="D336" s="55" t="s">
        <v>681</v>
      </c>
      <c r="E336" s="33">
        <f>_xlfn.XLOOKUP(G336,[1]Availability!A:A,[1]Availability!D:D,"")</f>
        <v>0.68</v>
      </c>
      <c r="F336" s="29">
        <f>IF(ISERROR(INDEX([1]Availability!$E:$E,MATCH(G336,[1]Availability!$A$3:$A$486,0)+2)),"",INDEX([1]Availability!$E:$E,MATCH(G336,[1]Availability!$A$3:$A$486,0)+2))</f>
        <v>1008</v>
      </c>
      <c r="G336" s="34" t="s">
        <v>682</v>
      </c>
    </row>
    <row r="337" spans="2:10" x14ac:dyDescent="0.25">
      <c r="B337" s="30" t="s">
        <v>678</v>
      </c>
      <c r="C337" s="31"/>
      <c r="D337" s="38" t="s">
        <v>683</v>
      </c>
      <c r="E337" s="33">
        <f>_xlfn.XLOOKUP(G337,[1]Availability!A:A,[1]Availability!D:D,"")</f>
        <v>0.7</v>
      </c>
      <c r="F337" s="29" t="str">
        <f>IF(ISERROR(INDEX([1]Availability!$E:$E,MATCH(G337,[1]Availability!$A$3:$A$486,0)+2)),"",INDEX([1]Availability!$E:$E,MATCH(G337,[1]Availability!$A$3:$A$486,0)+2))</f>
        <v>THREE MONTH LEAD</v>
      </c>
      <c r="G337" s="34" t="s">
        <v>684</v>
      </c>
    </row>
    <row r="338" spans="2:10" x14ac:dyDescent="0.25">
      <c r="B338" s="30" t="s">
        <v>678</v>
      </c>
      <c r="C338" s="31"/>
      <c r="D338" s="32" t="s">
        <v>685</v>
      </c>
      <c r="E338" s="33">
        <f>_xlfn.XLOOKUP(G338,[1]Availability!A:A,[1]Availability!D:D,"")</f>
        <v>1.1000000000000001</v>
      </c>
      <c r="F338" s="29">
        <f>IF(ISERROR(INDEX([1]Availability!$E:$E,MATCH(G338,[1]Availability!$A$3:$A$486,0)+2)),"",INDEX([1]Availability!$E:$E,MATCH(G338,[1]Availability!$A$3:$A$486,0)+2))</f>
        <v>648</v>
      </c>
      <c r="G338" s="34" t="s">
        <v>686</v>
      </c>
    </row>
    <row r="339" spans="2:10" x14ac:dyDescent="0.25">
      <c r="B339" s="30" t="s">
        <v>678</v>
      </c>
      <c r="C339" s="31" t="s">
        <v>83</v>
      </c>
      <c r="D339" s="35" t="s">
        <v>687</v>
      </c>
      <c r="E339" s="33">
        <f>_xlfn.XLOOKUP(G339,[1]Availability!A:A,[1]Availability!D:D,"")</f>
        <v>0.85</v>
      </c>
      <c r="F339" s="29" t="str">
        <f>IF(ISERROR(INDEX([1]Availability!$E:$E,MATCH(G339,[1]Availability!$A$3:$A$486,0)+2)),"",INDEX([1]Availability!$E:$E,MATCH(G339,[1]Availability!$A$3:$A$486,0)+2))</f>
        <v>THREE MONTH LEAD</v>
      </c>
      <c r="G339" s="34" t="s">
        <v>688</v>
      </c>
    </row>
    <row r="340" spans="2:10" x14ac:dyDescent="0.25">
      <c r="B340" s="30" t="s">
        <v>678</v>
      </c>
      <c r="C340" s="31"/>
      <c r="D340" s="38" t="s">
        <v>689</v>
      </c>
      <c r="E340" s="33">
        <f>_xlfn.XLOOKUP(G340,[1]Availability!A:A,[1]Availability!D:D,"")</f>
        <v>0.68</v>
      </c>
      <c r="F340" s="29">
        <f>IF(ISERROR(INDEX([1]Availability!$E:$E,MATCH(G340,[1]Availability!$A$3:$A$486,0)+2)),"",INDEX([1]Availability!$E:$E,MATCH(G340,[1]Availability!$A$3:$A$486,0)+2))</f>
        <v>5400</v>
      </c>
      <c r="G340" s="34" t="s">
        <v>690</v>
      </c>
    </row>
    <row r="341" spans="2:10" x14ac:dyDescent="0.25">
      <c r="B341" s="30" t="s">
        <v>678</v>
      </c>
      <c r="C341" s="31" t="s">
        <v>83</v>
      </c>
      <c r="D341" s="38" t="s">
        <v>691</v>
      </c>
      <c r="E341" s="33">
        <f>_xlfn.XLOOKUP(G341,[1]Availability!A:A,[1]Availability!D:D,"")</f>
        <v>0.85</v>
      </c>
      <c r="F341" s="29" t="str">
        <f>IF(ISERROR(INDEX([1]Availability!$E:$E,MATCH(G341,[1]Availability!$A$3:$A$486,0)+2)),"",INDEX([1]Availability!$E:$E,MATCH(G341,[1]Availability!$A$3:$A$486,0)+2))</f>
        <v>THREE MONTH LEAD</v>
      </c>
      <c r="G341" s="34" t="s">
        <v>692</v>
      </c>
    </row>
    <row r="342" spans="2:10" x14ac:dyDescent="0.25">
      <c r="B342" s="30" t="s">
        <v>678</v>
      </c>
      <c r="C342" s="31"/>
      <c r="D342" s="38" t="s">
        <v>693</v>
      </c>
      <c r="E342" s="33">
        <f>_xlfn.XLOOKUP(G342,[1]Availability!A:A,[1]Availability!D:D,"")</f>
        <v>0.68</v>
      </c>
      <c r="F342" s="29" t="str">
        <f>IF(ISERROR(INDEX([1]Availability!$E:$E,MATCH(G342,[1]Availability!$A$3:$A$486,0)+2)),"",INDEX([1]Availability!$E:$E,MATCH(G342,[1]Availability!$A$3:$A$486,0)+2))</f>
        <v>FOUR WEEK LEAD</v>
      </c>
      <c r="G342" s="34" t="s">
        <v>694</v>
      </c>
      <c r="J342" s="32"/>
    </row>
    <row r="343" spans="2:10" x14ac:dyDescent="0.25">
      <c r="B343" s="30" t="s">
        <v>678</v>
      </c>
      <c r="C343" s="31"/>
      <c r="D343" s="38" t="s">
        <v>695</v>
      </c>
      <c r="E343" s="33">
        <f>_xlfn.XLOOKUP(G343,[1]Availability!A:A,[1]Availability!D:D,"")</f>
        <v>0.68</v>
      </c>
      <c r="F343" s="29">
        <f>IF(ISERROR(INDEX([1]Availability!$E:$E,MATCH(G343,[1]Availability!$A$3:$A$486,0)+2)),"",INDEX([1]Availability!$E:$E,MATCH(G343,[1]Availability!$A$3:$A$486,0)+2))</f>
        <v>2160</v>
      </c>
      <c r="G343" s="34" t="s">
        <v>696</v>
      </c>
    </row>
    <row r="344" spans="2:10" x14ac:dyDescent="0.25">
      <c r="B344" s="30" t="s">
        <v>678</v>
      </c>
      <c r="C344" s="31"/>
      <c r="D344" s="38" t="s">
        <v>697</v>
      </c>
      <c r="E344" s="33">
        <f>_xlfn.XLOOKUP(G344,[1]Availability!A:A,[1]Availability!D:D,"")</f>
        <v>0.68</v>
      </c>
      <c r="F344" s="29" t="str">
        <f>IF(ISERROR(INDEX([1]Availability!$E:$E,MATCH(G344,[1]Availability!$A$3:$A$486,0)+2)),"",INDEX([1]Availability!$E:$E,MATCH(G344,[1]Availability!$A$3:$A$486,0)+2))</f>
        <v>FOUR WEEK LEAD</v>
      </c>
      <c r="G344" s="34" t="s">
        <v>698</v>
      </c>
    </row>
    <row r="345" spans="2:10" x14ac:dyDescent="0.25">
      <c r="B345" s="30" t="s">
        <v>678</v>
      </c>
      <c r="C345" s="31" t="s">
        <v>83</v>
      </c>
      <c r="D345" s="35" t="s">
        <v>699</v>
      </c>
      <c r="E345" s="33">
        <f>_xlfn.XLOOKUP(G345,[1]Availability!A:A,[1]Availability!D:D,"")</f>
        <v>0.68</v>
      </c>
      <c r="F345" s="29">
        <f>IF(ISERROR(INDEX([1]Availability!$E:$E,MATCH(G345,[1]Availability!$A$3:$A$486,0)+2)),"",INDEX([1]Availability!$E:$E,MATCH(G345,[1]Availability!$A$3:$A$486,0)+2))</f>
        <v>3600</v>
      </c>
      <c r="G345" s="34" t="s">
        <v>700</v>
      </c>
    </row>
    <row r="346" spans="2:10" x14ac:dyDescent="0.25">
      <c r="B346" s="30" t="s">
        <v>678</v>
      </c>
      <c r="C346" s="31"/>
      <c r="D346" s="38" t="s">
        <v>701</v>
      </c>
      <c r="E346" s="33">
        <f>_xlfn.XLOOKUP(G346,[1]Availability!A:A,[1]Availability!D:D,"")</f>
        <v>0.68</v>
      </c>
      <c r="F346" s="29">
        <f>IF(ISERROR(INDEX([1]Availability!$E:$E,MATCH(G346,[1]Availability!$A$3:$A$486,0)+2)),"",INDEX([1]Availability!$E:$E,MATCH(G346,[1]Availability!$A$3:$A$486,0)+2))</f>
        <v>5040</v>
      </c>
      <c r="G346" s="34" t="s">
        <v>702</v>
      </c>
    </row>
    <row r="347" spans="2:10" x14ac:dyDescent="0.25">
      <c r="B347" s="30" t="s">
        <v>703</v>
      </c>
      <c r="C347" s="49"/>
      <c r="D347" s="38" t="s">
        <v>704</v>
      </c>
      <c r="E347" s="33">
        <f>_xlfn.XLOOKUP(G347,[1]Availability!A:A,[1]Availability!D:D,"")</f>
        <v>0.68</v>
      </c>
      <c r="F347" s="29">
        <f>IF(ISERROR(INDEX([1]Availability!$E:$E,MATCH(G347,[1]Availability!$A$3:$A$486,0)+2)),"",INDEX([1]Availability!$E:$E,MATCH(G347,[1]Availability!$A$3:$A$486,0)+2))</f>
        <v>792</v>
      </c>
      <c r="G347" s="34" t="s">
        <v>705</v>
      </c>
    </row>
    <row r="348" spans="2:10" x14ac:dyDescent="0.25">
      <c r="B348" s="30" t="s">
        <v>703</v>
      </c>
      <c r="C348" s="31"/>
      <c r="D348" s="38" t="s">
        <v>706</v>
      </c>
      <c r="E348" s="33">
        <f>_xlfn.XLOOKUP(G348,[1]Availability!A:A,[1]Availability!D:D,"")</f>
        <v>0.68</v>
      </c>
      <c r="F348" s="29">
        <f>IF(ISERROR(INDEX([1]Availability!$E:$E,MATCH(G348,[1]Availability!$A$3:$A$486,0)+2)),"",INDEX([1]Availability!$E:$E,MATCH(G348,[1]Availability!$A$3:$A$486,0)+2))</f>
        <v>5040</v>
      </c>
      <c r="G348" s="34" t="s">
        <v>707</v>
      </c>
    </row>
    <row r="349" spans="2:10" x14ac:dyDescent="0.25">
      <c r="B349" s="30" t="s">
        <v>703</v>
      </c>
      <c r="C349" s="31"/>
      <c r="D349" s="35" t="s">
        <v>708</v>
      </c>
      <c r="E349" s="33">
        <f>_xlfn.XLOOKUP(G349,[1]Availability!A:A,[1]Availability!D:D,"")</f>
        <v>0.68</v>
      </c>
      <c r="F349" s="29">
        <f>IF(ISERROR(INDEX([1]Availability!$E:$E,MATCH(G349,[1]Availability!$A$3:$A$486,0)+2)),"",INDEX([1]Availability!$E:$E,MATCH(G349,[1]Availability!$A$3:$A$486,0)+2))</f>
        <v>5040</v>
      </c>
      <c r="G349" s="34" t="s">
        <v>709</v>
      </c>
    </row>
    <row r="350" spans="2:10" x14ac:dyDescent="0.25">
      <c r="B350" s="30" t="s">
        <v>703</v>
      </c>
      <c r="C350" s="31"/>
      <c r="D350" s="35" t="s">
        <v>710</v>
      </c>
      <c r="E350" s="33">
        <f>_xlfn.XLOOKUP(G350,[1]Availability!A:A,[1]Availability!D:D,"")</f>
        <v>0.7</v>
      </c>
      <c r="F350" s="29">
        <f>IF(ISERROR(INDEX([1]Availability!$E:$E,MATCH(G350,[1]Availability!$A$3:$A$486,0)+2)),"",INDEX([1]Availability!$E:$E,MATCH(G350,[1]Availability!$A$3:$A$486,0)+2))</f>
        <v>2952</v>
      </c>
      <c r="G350" s="34" t="s">
        <v>711</v>
      </c>
    </row>
    <row r="351" spans="2:10" x14ac:dyDescent="0.25">
      <c r="B351" s="30" t="s">
        <v>703</v>
      </c>
      <c r="C351" s="31"/>
      <c r="D351" s="38" t="s">
        <v>712</v>
      </c>
      <c r="E351" s="33">
        <f>_xlfn.XLOOKUP(G351,[1]Availability!A:A,[1]Availability!D:D,"")</f>
        <v>0.68</v>
      </c>
      <c r="F351" s="29">
        <f>IF(ISERROR(INDEX([1]Availability!$E:$E,MATCH(G351,[1]Availability!$A$3:$A$486,0)+2)),"",INDEX([1]Availability!$E:$E,MATCH(G351,[1]Availability!$A$3:$A$486,0)+2))</f>
        <v>3672</v>
      </c>
      <c r="G351" s="34" t="s">
        <v>713</v>
      </c>
    </row>
    <row r="352" spans="2:10" x14ac:dyDescent="0.25">
      <c r="B352" s="30" t="s">
        <v>703</v>
      </c>
      <c r="C352" s="31"/>
      <c r="D352" s="38" t="s">
        <v>714</v>
      </c>
      <c r="E352" s="33">
        <f>_xlfn.XLOOKUP(G352,[1]Availability!A:A,[1]Availability!D:D,"")</f>
        <v>0.68</v>
      </c>
      <c r="F352" s="29">
        <f>IF(ISERROR(INDEX([1]Availability!$E:$E,MATCH(G352,[1]Availability!$A$3:$A$486,0)+2)),"",INDEX([1]Availability!$E:$E,MATCH(G352,[1]Availability!$A$3:$A$486,0)+2))</f>
        <v>3168</v>
      </c>
      <c r="G352" s="34" t="s">
        <v>715</v>
      </c>
    </row>
    <row r="353" spans="1:7" ht="12.75" customHeight="1" x14ac:dyDescent="0.25">
      <c r="B353" s="30" t="s">
        <v>703</v>
      </c>
      <c r="C353" s="31"/>
      <c r="D353" s="38" t="s">
        <v>716</v>
      </c>
      <c r="E353" s="33">
        <f>_xlfn.XLOOKUP(G353,[1]Availability!A:A,[1]Availability!D:D,"")</f>
        <v>0.68</v>
      </c>
      <c r="F353" s="29" t="str">
        <f>IF(ISERROR(INDEX([1]Availability!$E:$E,MATCH(G353,[1]Availability!$A$3:$A$486,0)+2)),"",INDEX([1]Availability!$E:$E,MATCH(G353,[1]Availability!$A$3:$A$486,0)+2))</f>
        <v>FOUR WEEK LEAD</v>
      </c>
      <c r="G353" s="34" t="s">
        <v>717</v>
      </c>
    </row>
    <row r="354" spans="1:7" x14ac:dyDescent="0.25">
      <c r="B354" s="30" t="s">
        <v>703</v>
      </c>
      <c r="C354" s="31"/>
      <c r="D354" s="38" t="s">
        <v>718</v>
      </c>
      <c r="E354" s="33">
        <f>_xlfn.XLOOKUP(G354,[1]Availability!A:A,[1]Availability!D:D,"")</f>
        <v>0.68</v>
      </c>
      <c r="F354" s="29">
        <f>IF(ISERROR(INDEX([1]Availability!$E:$E,MATCH(G354,[1]Availability!$A$3:$A$486,0)+2)),"",INDEX([1]Availability!$E:$E,MATCH(G354,[1]Availability!$A$3:$A$486,0)+2))</f>
        <v>5040</v>
      </c>
      <c r="G354" s="34" t="s">
        <v>719</v>
      </c>
    </row>
    <row r="355" spans="1:7" x14ac:dyDescent="0.25">
      <c r="B355" s="30" t="s">
        <v>703</v>
      </c>
      <c r="C355" s="31"/>
      <c r="D355" s="38" t="s">
        <v>720</v>
      </c>
      <c r="E355" s="33">
        <f>_xlfn.XLOOKUP(G355,[1]Availability!A:A,[1]Availability!D:D,"")</f>
        <v>0.7</v>
      </c>
      <c r="F355" s="29">
        <f>IF(ISERROR(INDEX([1]Availability!$E:$E,MATCH(G355,[1]Availability!$A$3:$A$486,0)+2)),"",INDEX([1]Availability!$E:$E,MATCH(G355,[1]Availability!$A$3:$A$486,0)+2))</f>
        <v>1944</v>
      </c>
      <c r="G355" s="34" t="s">
        <v>721</v>
      </c>
    </row>
    <row r="356" spans="1:7" x14ac:dyDescent="0.25">
      <c r="B356" s="30" t="s">
        <v>703</v>
      </c>
      <c r="C356" s="31"/>
      <c r="D356" s="38" t="s">
        <v>722</v>
      </c>
      <c r="E356" s="33">
        <f>_xlfn.XLOOKUP(G356,[1]Availability!A:A,[1]Availability!D:D,"")</f>
        <v>0.68</v>
      </c>
      <c r="F356" s="29" t="str">
        <f>IF(ISERROR(INDEX([1]Availability!$E:$E,MATCH(G356,[1]Availability!$A$3:$A$486,0)+2)),"",INDEX([1]Availability!$E:$E,MATCH(G356,[1]Availability!$A$3:$A$486,0)+2))</f>
        <v>FOUR WEEK LEAD</v>
      </c>
      <c r="G356" s="34" t="s">
        <v>723</v>
      </c>
    </row>
    <row r="357" spans="1:7" x14ac:dyDescent="0.25">
      <c r="B357" s="30" t="s">
        <v>703</v>
      </c>
      <c r="C357" s="31"/>
      <c r="D357" s="38" t="s">
        <v>724</v>
      </c>
      <c r="E357" s="33">
        <f>_xlfn.XLOOKUP(G357,[1]Availability!A:A,[1]Availability!D:D,"")</f>
        <v>0.68</v>
      </c>
      <c r="F357" s="29" t="str">
        <f>IF(ISERROR(INDEX([1]Availability!$E:$E,MATCH(G357,[1]Availability!$A$3:$A$486,0)+2)),"",INDEX([1]Availability!$E:$E,MATCH(G357,[1]Availability!$A$3:$A$486,0)+2))</f>
        <v>FIVE MONTH LEAD</v>
      </c>
      <c r="G357" s="34" t="s">
        <v>725</v>
      </c>
    </row>
    <row r="358" spans="1:7" ht="18" x14ac:dyDescent="0.25">
      <c r="A358" s="22" t="s">
        <v>726</v>
      </c>
      <c r="B358" s="30"/>
      <c r="C358" s="31"/>
      <c r="D358" s="37"/>
      <c r="E358" s="33"/>
      <c r="F358" s="29"/>
      <c r="G358" s="34"/>
    </row>
    <row r="359" spans="1:7" ht="18" x14ac:dyDescent="0.25">
      <c r="A359" s="22"/>
      <c r="B359" s="30" t="s">
        <v>727</v>
      </c>
      <c r="C359" s="31"/>
      <c r="D359" s="38" t="s">
        <v>728</v>
      </c>
      <c r="E359" s="33">
        <f>_xlfn.XLOOKUP(G359,[1]Availability!A:A,[1]Availability!D:D,"")</f>
        <v>2.2999999999999998</v>
      </c>
      <c r="F359" s="29" t="str">
        <f>IF(ISERROR(INDEX([1]Availability!$E:$E,MATCH(G359,[1]Availability!$A$3:$A$486,0)+2)),"",INDEX([1]Availability!$E:$E,MATCH(G359,[1]Availability!$A$3:$A$486,0)+2))</f>
        <v>FOUR WEEK LEAD</v>
      </c>
      <c r="G359" s="34" t="s">
        <v>729</v>
      </c>
    </row>
    <row r="360" spans="1:7" ht="18" x14ac:dyDescent="0.25">
      <c r="A360" s="22"/>
      <c r="B360" s="30" t="s">
        <v>730</v>
      </c>
      <c r="C360" s="31"/>
      <c r="D360" s="38" t="s">
        <v>731</v>
      </c>
      <c r="E360" s="33">
        <f>_xlfn.XLOOKUP(G360,[1]Availability!A:A,[1]Availability!D:D,"")</f>
        <v>0.75</v>
      </c>
      <c r="F360" s="29">
        <f>IF(ISERROR(INDEX([1]Availability!$E:$E,MATCH(G360,[1]Availability!$A$3:$A$486,0)+2)),"",INDEX([1]Availability!$E:$E,MATCH(G360,[1]Availability!$A$3:$A$486,0)+2))</f>
        <v>5040</v>
      </c>
      <c r="G360" s="34" t="s">
        <v>732</v>
      </c>
    </row>
    <row r="361" spans="1:7" x14ac:dyDescent="0.25">
      <c r="B361" s="30" t="s">
        <v>733</v>
      </c>
      <c r="C361" s="31"/>
      <c r="D361" s="38" t="s">
        <v>734</v>
      </c>
      <c r="E361" s="33">
        <f>_xlfn.XLOOKUP(G361,[1]Availability!A:A,[1]Availability!D:D,"")</f>
        <v>1.1499999999999999</v>
      </c>
      <c r="F361" s="29" t="str">
        <f>IF(ISERROR(INDEX([1]Availability!$E:$E,MATCH(G361,[1]Availability!$A$3:$A$486,0)+2)),"",INDEX([1]Availability!$E:$E,MATCH(G361,[1]Availability!$A$3:$A$486,0)+2))</f>
        <v>FOUR WEEK LEAD</v>
      </c>
      <c r="G361" s="34" t="s">
        <v>735</v>
      </c>
    </row>
    <row r="362" spans="1:7" x14ac:dyDescent="0.25">
      <c r="B362" s="30" t="s">
        <v>736</v>
      </c>
      <c r="C362" s="31"/>
      <c r="D362" s="38" t="s">
        <v>737</v>
      </c>
      <c r="E362" s="33">
        <f>_xlfn.XLOOKUP(G362,[1]Availability!A:A,[1]Availability!D:D,"")</f>
        <v>1.43</v>
      </c>
      <c r="F362" s="29">
        <f>IF(ISERROR(INDEX([1]Availability!$E:$E,MATCH(G362,[1]Availability!$A$3:$A$486,0)+2)),"",INDEX([1]Availability!$E:$E,MATCH(G362,[1]Availability!$A$3:$A$486,0)+2))</f>
        <v>576</v>
      </c>
      <c r="G362" s="34" t="s">
        <v>738</v>
      </c>
    </row>
    <row r="363" spans="1:7" ht="18" x14ac:dyDescent="0.25">
      <c r="A363" s="22" t="s">
        <v>739</v>
      </c>
      <c r="B363" s="30"/>
      <c r="C363" s="31"/>
      <c r="D363" s="37"/>
      <c r="E363" s="33"/>
      <c r="F363" s="29"/>
      <c r="G363" s="34"/>
    </row>
    <row r="364" spans="1:7" ht="18" x14ac:dyDescent="0.25">
      <c r="A364" s="22"/>
      <c r="B364" s="30" t="s">
        <v>740</v>
      </c>
      <c r="C364" s="31"/>
      <c r="D364" s="32" t="s">
        <v>741</v>
      </c>
      <c r="E364" s="33">
        <f>_xlfn.XLOOKUP(G364,[1]Availability!A:A,[1]Availability!D:D,"")</f>
        <v>1.2</v>
      </c>
      <c r="F364" s="29">
        <f>IF(ISERROR(INDEX([1]Availability!$E:$E,MATCH(G364,[1]Availability!$A$3:$A$486,0)+2)),"",INDEX([1]Availability!$E:$E,MATCH(G364,[1]Availability!$A$3:$A$486,0)+2))</f>
        <v>360</v>
      </c>
      <c r="G364" s="34" t="s">
        <v>742</v>
      </c>
    </row>
    <row r="365" spans="1:7" ht="18" x14ac:dyDescent="0.25">
      <c r="A365" s="22"/>
      <c r="B365" s="30" t="s">
        <v>740</v>
      </c>
      <c r="C365" s="31"/>
      <c r="D365" s="32" t="s">
        <v>743</v>
      </c>
      <c r="E365" s="33">
        <f>_xlfn.XLOOKUP(G365,[1]Availability!A:A,[1]Availability!D:D,"")</f>
        <v>1.5</v>
      </c>
      <c r="F365" s="29">
        <f>IF(ISERROR(INDEX([1]Availability!$E:$E,MATCH(G365,[1]Availability!$A$3:$A$486,0)+2)),"",INDEX([1]Availability!$E:$E,MATCH(G365,[1]Availability!$A$3:$A$486,0)+2))</f>
        <v>144</v>
      </c>
      <c r="G365" s="34" t="s">
        <v>744</v>
      </c>
    </row>
    <row r="366" spans="1:7" x14ac:dyDescent="0.25">
      <c r="B366" s="30" t="s">
        <v>745</v>
      </c>
      <c r="C366" s="31"/>
      <c r="D366" s="35" t="s">
        <v>746</v>
      </c>
      <c r="E366" s="33">
        <f>_xlfn.XLOOKUP(G366,[1]Availability!A:A,[1]Availability!D:D,"")</f>
        <v>1.5</v>
      </c>
      <c r="F366" s="29">
        <f>IF(ISERROR(INDEX([1]Availability!$E:$E,MATCH(G366,[1]Availability!$A$3:$A$486,0)+2)),"",INDEX([1]Availability!$E:$E,MATCH(G366,[1]Availability!$A$3:$A$486,0)+2))</f>
        <v>5040</v>
      </c>
      <c r="G366" s="34" t="s">
        <v>747</v>
      </c>
    </row>
    <row r="367" spans="1:7" x14ac:dyDescent="0.25">
      <c r="B367" s="30" t="s">
        <v>748</v>
      </c>
      <c r="C367" s="31"/>
      <c r="D367" s="35" t="s">
        <v>749</v>
      </c>
      <c r="E367" s="33">
        <f>_xlfn.XLOOKUP(G367,[1]Availability!A:A,[1]Availability!D:D,"")</f>
        <v>1.1299999999999999</v>
      </c>
      <c r="F367" s="29" t="str">
        <f>IF(ISERROR(INDEX([1]Availability!$E:$E,MATCH(G367,[1]Availability!$A$3:$A$486,0)+2)),"",INDEX([1]Availability!$E:$E,MATCH(G367,[1]Availability!$A$3:$A$486,0)+2))</f>
        <v>SIX WEEK LEAD</v>
      </c>
      <c r="G367" s="34" t="s">
        <v>750</v>
      </c>
    </row>
    <row r="368" spans="1:7" x14ac:dyDescent="0.25">
      <c r="B368" s="30" t="s">
        <v>751</v>
      </c>
      <c r="C368" s="31"/>
      <c r="D368" s="35" t="s">
        <v>752</v>
      </c>
      <c r="E368" s="33">
        <f>_xlfn.XLOOKUP(G368,[1]Availability!A:A,[1]Availability!D:D,"")</f>
        <v>0.95</v>
      </c>
      <c r="F368" s="29">
        <f>IF(ISERROR(INDEX([1]Availability!$E:$E,MATCH(G368,[1]Availability!$A$3:$A$486,0)+2)),"",INDEX([1]Availability!$E:$E,MATCH(G368,[1]Availability!$A$3:$A$486,0)+2))</f>
        <v>144</v>
      </c>
      <c r="G368" s="34" t="s">
        <v>753</v>
      </c>
    </row>
    <row r="369" spans="1:7" x14ac:dyDescent="0.25">
      <c r="B369" s="30" t="s">
        <v>754</v>
      </c>
      <c r="C369" s="56" t="s">
        <v>83</v>
      </c>
      <c r="D369" s="35" t="s">
        <v>755</v>
      </c>
      <c r="E369" s="28">
        <f>_xlfn.XLOOKUP(G369,[1]Availability!A:A,[1]Availability!D:D,"")</f>
        <v>1.6</v>
      </c>
      <c r="F369" s="29">
        <f>IF(ISERROR(INDEX([1]Availability!$E:$E,MATCH(G369,[1]Availability!$A$3:$A$486,0)+2)),"",INDEX([1]Availability!$E:$E,MATCH(G369,[1]Availability!$A$3:$A$486,0)+2))</f>
        <v>936</v>
      </c>
      <c r="G369" s="34" t="s">
        <v>756</v>
      </c>
    </row>
    <row r="370" spans="1:7" x14ac:dyDescent="0.25">
      <c r="B370" s="30" t="s">
        <v>757</v>
      </c>
      <c r="C370" s="31"/>
      <c r="D370" s="37" t="s">
        <v>758</v>
      </c>
      <c r="E370" s="33">
        <f>_xlfn.XLOOKUP(G370,[1]Availability!A:A,[1]Availability!D:D,"")</f>
        <v>1.6300000000000001</v>
      </c>
      <c r="F370" s="29">
        <f>IF(ISERROR(INDEX([1]Availability!$E:$E,MATCH(G370,[1]Availability!$A$3:$A$486,0)+2)),"",INDEX([1]Availability!$E:$E,MATCH(G370,[1]Availability!$A$3:$A$486,0)+2))</f>
        <v>5040</v>
      </c>
      <c r="G370" s="34" t="s">
        <v>759</v>
      </c>
    </row>
    <row r="371" spans="1:7" x14ac:dyDescent="0.25">
      <c r="A371" s="42"/>
      <c r="B371" s="30" t="s">
        <v>48</v>
      </c>
      <c r="C371" s="31"/>
      <c r="D371" s="35" t="s">
        <v>760</v>
      </c>
      <c r="E371" s="33">
        <f>_xlfn.XLOOKUP(G371,[1]Availability!A:A,[1]Availability!D:D,"")</f>
        <v>0.69</v>
      </c>
      <c r="F371" s="29" t="str">
        <f>IF(ISERROR(INDEX([1]Availability!$E:$E,MATCH(G371,[1]Availability!$A$3:$A$486,0)+2)),"",INDEX([1]Availability!$E:$E,MATCH(G371,[1]Availability!$A$3:$A$486,0)+2))</f>
        <v>JUMBO 3600</v>
      </c>
      <c r="G371" s="34" t="s">
        <v>761</v>
      </c>
    </row>
    <row r="372" spans="1:7" ht="18" x14ac:dyDescent="0.25">
      <c r="A372" s="22"/>
      <c r="B372" s="30" t="s">
        <v>762</v>
      </c>
      <c r="C372" s="31"/>
      <c r="D372" s="32" t="s">
        <v>763</v>
      </c>
      <c r="E372" s="33">
        <f>_xlfn.XLOOKUP(G372,[1]Availability!A:A,[1]Availability!D:D,"")</f>
        <v>0.95</v>
      </c>
      <c r="F372" s="29">
        <f>IF(ISERROR(INDEX([1]Availability!$E:$E,MATCH(G372,[1]Availability!$A$3:$A$486,0)+2)),"",INDEX([1]Availability!$E:$E,MATCH(G372,[1]Availability!$A$3:$A$486,0)+2))</f>
        <v>504</v>
      </c>
      <c r="G372" s="34" t="s">
        <v>764</v>
      </c>
    </row>
    <row r="373" spans="1:7" ht="18" x14ac:dyDescent="0.25">
      <c r="A373" s="22"/>
      <c r="B373" s="30" t="s">
        <v>765</v>
      </c>
      <c r="C373" s="31" t="s">
        <v>83</v>
      </c>
      <c r="D373" s="35" t="s">
        <v>766</v>
      </c>
      <c r="E373" s="33">
        <f>_xlfn.XLOOKUP(G373,[1]Availability!A:A,[1]Availability!D:D,"")</f>
        <v>3</v>
      </c>
      <c r="F373" s="29" t="str">
        <f>IF(ISERROR(INDEX([1]Availability!$E:$E,MATCH(G373,[1]Availability!$A$3:$A$486,0)+2)),"",INDEX([1]Availability!$E:$E,MATCH(G373,[1]Availability!$A$3:$A$486,0)+2))</f>
        <v>FOUR WEEK LEAD</v>
      </c>
      <c r="G373" s="34" t="s">
        <v>767</v>
      </c>
    </row>
    <row r="374" spans="1:7" x14ac:dyDescent="0.25">
      <c r="B374" s="30" t="s">
        <v>768</v>
      </c>
      <c r="D374" s="57" t="s">
        <v>769</v>
      </c>
      <c r="E374" s="33">
        <f>_xlfn.XLOOKUP(G374,[1]Availability!A:A,[1]Availability!D:D,"")</f>
        <v>1.2</v>
      </c>
      <c r="F374" s="29" t="str">
        <f>IF(ISERROR(INDEX([1]Availability!$E:$E,MATCH(G374,[1]Availability!$A$3:$A$486,0)+2)),"",INDEX([1]Availability!$E:$E,MATCH(G374,[1]Availability!$A$3:$A$486,0)+2))</f>
        <v>FOUR WEEK LEAD</v>
      </c>
      <c r="G374" s="34" t="s">
        <v>770</v>
      </c>
    </row>
    <row r="375" spans="1:7" x14ac:dyDescent="0.25">
      <c r="B375" s="30" t="s">
        <v>771</v>
      </c>
      <c r="C375" s="56"/>
      <c r="D375" s="32" t="s">
        <v>772</v>
      </c>
      <c r="E375" s="28">
        <f>_xlfn.XLOOKUP(G375,[1]Availability!A:A,[1]Availability!D:D,"")</f>
        <v>1.8</v>
      </c>
      <c r="F375" s="29" t="str">
        <f>IF(ISERROR(INDEX([1]Availability!$E:$E,MATCH(G375,[1]Availability!$A$3:$A$486,0)+2)),"",INDEX([1]Availability!$E:$E,MATCH(G375,[1]Availability!$A$3:$A$486,0)+2))</f>
        <v>THREE MONTH LEAD</v>
      </c>
      <c r="G375" s="34" t="s">
        <v>773</v>
      </c>
    </row>
    <row r="376" spans="1:7" x14ac:dyDescent="0.25">
      <c r="B376" s="30" t="s">
        <v>771</v>
      </c>
      <c r="C376" s="56"/>
      <c r="D376" s="57" t="s">
        <v>774</v>
      </c>
      <c r="E376" s="28">
        <f>_xlfn.XLOOKUP(G376,[1]Availability!A:A,[1]Availability!D:D,"")</f>
        <v>1.8</v>
      </c>
      <c r="F376" s="29" t="str">
        <f>IF(ISERROR(INDEX([1]Availability!$E:$E,MATCH(G376,[1]Availability!$A$3:$A$486,0)+2)),"",INDEX([1]Availability!$E:$E,MATCH(G376,[1]Availability!$A$3:$A$486,0)+2))</f>
        <v>FOUR MONTH LEAD</v>
      </c>
      <c r="G376" s="34" t="s">
        <v>775</v>
      </c>
    </row>
    <row r="377" spans="1:7" x14ac:dyDescent="0.25">
      <c r="B377" s="30" t="s">
        <v>776</v>
      </c>
      <c r="C377" s="56"/>
      <c r="D377" s="32" t="s">
        <v>777</v>
      </c>
      <c r="E377" s="28">
        <f>_xlfn.XLOOKUP(G377,[1]Availability!A:A,[1]Availability!D:D,"")</f>
        <v>1.2</v>
      </c>
      <c r="F377" s="29" t="str">
        <f>IF(ISERROR(INDEX([1]Availability!$E:$E,MATCH(G377,[1]Availability!$A$3:$A$486,0)+2)),"",INDEX([1]Availability!$E:$E,MATCH(G377,[1]Availability!$A$3:$A$486,0)+2))</f>
        <v>THREE MONTH LEAD</v>
      </c>
      <c r="G377" s="34" t="s">
        <v>778</v>
      </c>
    </row>
    <row r="378" spans="1:7" x14ac:dyDescent="0.25">
      <c r="B378" s="30" t="s">
        <v>776</v>
      </c>
      <c r="C378" s="31" t="s">
        <v>83</v>
      </c>
      <c r="D378" s="32" t="s">
        <v>779</v>
      </c>
      <c r="E378" s="28">
        <f>_xlfn.XLOOKUP(G378,[1]Availability!A:A,[1]Availability!D:D,"")</f>
        <v>1.6</v>
      </c>
      <c r="F378" s="29">
        <f>IF(ISERROR(INDEX([1]Availability!$E:$E,MATCH(G378,[1]Availability!$A$3:$A$486,0)+2)),"",INDEX([1]Availability!$E:$E,MATCH(G378,[1]Availability!$A$3:$A$486,0)+2))</f>
        <v>144</v>
      </c>
      <c r="G378" s="34" t="s">
        <v>780</v>
      </c>
    </row>
    <row r="379" spans="1:7" x14ac:dyDescent="0.25">
      <c r="F379" s="29"/>
    </row>
    <row r="384" spans="1:7" ht="12.75" customHeight="1" x14ac:dyDescent="0.25"/>
  </sheetData>
  <pageMargins left="0" right="0" top="0" bottom="0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McDermott</dc:creator>
  <cp:lastModifiedBy>Heather McDermott</cp:lastModifiedBy>
  <cp:lastPrinted>2026-08-10T16:25:40Z</cp:lastPrinted>
  <dcterms:created xsi:type="dcterms:W3CDTF">2026-08-10T16:25:01Z</dcterms:created>
  <dcterms:modified xsi:type="dcterms:W3CDTF">2026-08-10T16:27:03Z</dcterms:modified>
</cp:coreProperties>
</file>